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附件1" sheetId="24" r:id="rId1"/>
  </sheets>
  <definedNames>
    <definedName name="_xlnm._FilterDatabase" localSheetId="0" hidden="1">附件1!$A$6:$T$99</definedName>
    <definedName name="_xlnm.Print_Area" localSheetId="0">附件1!$A$1:$N$99</definedName>
    <definedName name="_xlnm.Print_Titles" localSheetId="0">附件1!$3:$4</definedName>
  </definedNames>
  <calcPr calcId="144525" concurrentCalc="0"/>
</workbook>
</file>

<file path=xl/sharedStrings.xml><?xml version="1.0" encoding="utf-8"?>
<sst xmlns="http://schemas.openxmlformats.org/spreadsheetml/2006/main" count="392" uniqueCount="239">
  <si>
    <t>2025年第一批政府类投资计划（送审稿）</t>
  </si>
  <si>
    <t>单位：万元</t>
  </si>
  <si>
    <t>序号</t>
  </si>
  <si>
    <t>项目名称</t>
  </si>
  <si>
    <t>建设地点</t>
  </si>
  <si>
    <t>投资性质</t>
  </si>
  <si>
    <t>建设内容及规模</t>
  </si>
  <si>
    <t>总投资</t>
  </si>
  <si>
    <t>年度争取资金及来源构成</t>
  </si>
  <si>
    <t>项目实施单位</t>
  </si>
  <si>
    <t>拟争取中央资金</t>
  </si>
  <si>
    <t>拟争取自治区资金</t>
  </si>
  <si>
    <t>一般债券资金</t>
  </si>
  <si>
    <t>乡村振兴衔接资金</t>
  </si>
  <si>
    <t>拟需县财政配套资金</t>
  </si>
  <si>
    <t>自筹及其他资金</t>
  </si>
  <si>
    <t>全  县</t>
  </si>
  <si>
    <t>贺兰县教育体育局</t>
  </si>
  <si>
    <t>贺兰县银光小学消防改造工程</t>
  </si>
  <si>
    <t>贺兰县银光小学校园内</t>
  </si>
  <si>
    <t>政府投资</t>
  </si>
  <si>
    <t>对建筑内部消防设施进行改造，综合楼建筑面积 5371.8 ㎡，教学楼建筑面积 3228.0 ㎡，宿舍楼建筑面积 2319.0 ㎡，餐厅建筑面积 911.4㎡，新建消防水池水泵房建筑面积 274.59㎡。</t>
  </si>
  <si>
    <t>贺兰县欣荣幼儿园消防改造项目</t>
  </si>
  <si>
    <t>贺兰县欣荣幼儿园校园内</t>
  </si>
  <si>
    <t>改造教学楼为地上3层建筑，占地面积1057㎡，总建筑面积2837㎡；新建消防水池及水泵房为地下一层，占地面积229.33㎡，总建筑面积252.11㎡（含地面楼梯间）。</t>
  </si>
  <si>
    <t>贺兰县第三中学维修改造项目</t>
  </si>
  <si>
    <t>贺兰县第三中学校园内</t>
  </si>
  <si>
    <t>对既有公共建筑12571㎡进行基础设施改造维修，其中教学楼4416㎡，综合楼4616㎡，学生公寓楼2664㎡，门房 32㎡，多功能厅843㎡，以及消防改造和新建消防水池及汞房面积144㎡。</t>
  </si>
  <si>
    <t>贺兰县交通运输局</t>
  </si>
  <si>
    <t>贺兰县2025年农村公路路况提升工程</t>
  </si>
  <si>
    <t>贺兰县县域内</t>
  </si>
  <si>
    <t>对68.41km农村公路进行沥青混凝土罩面、病害处理等。</t>
  </si>
  <si>
    <t>贺兰县经五路（团结村八社-五渠村三社）升级改造工程</t>
  </si>
  <si>
    <t>贺兰县常信乡</t>
  </si>
  <si>
    <t>本项目全长1.914km，其中主线长1.596km，路基宽8m，路面宽7m；支线长0.318km，路基宽9m，路面宽8m。按三级公路标准建设，沥青混凝土路面。主要建设内容为路基、路面、桥涵、交安设施、太阳能路灯等。</t>
  </si>
  <si>
    <t>贺兰县2025年村道安全生命防护工程</t>
  </si>
  <si>
    <t>治理隐患里程86Km，主要涉及内容为在隐患路段增设护栏及视线诱导设施，补充完善标志牌、标线、道口标柱、示警桩、减速带等。</t>
  </si>
  <si>
    <t>贺兰县自然资源局</t>
  </si>
  <si>
    <t>贺兰县习岗镇国土综合整治项目</t>
  </si>
  <si>
    <t>习岗镇</t>
  </si>
  <si>
    <t>拟实施土地平整工程、建设用地复垦工程、灌溉与排水工程、田间道路工程、农田地力提升工程、农田防护林及生态环境保持工程等；建设规模287.44公顷（合4311.60亩）。</t>
  </si>
  <si>
    <t>贺兰县黄河左岸矿山生态修复项目</t>
  </si>
  <si>
    <t>金贵镇、习岗镇、立岗镇、洪广镇、暖泉农场</t>
  </si>
  <si>
    <t>拟实施地形地貌整治工程、泄洪口土方回填工程、沟道治理工程、道路工程、覆、换土工程、生态恢复工程、管护工程、警示工程等；建设规模112.51公顷（合1687.65亩）。</t>
  </si>
  <si>
    <t>贺兰县2025年中央财政森林抚育补贴资金项目</t>
  </si>
  <si>
    <t>习岗镇、金贵镇、洪广镇、立岗镇、常信乡、暖泉农场、南梁台子、京星农牧场及金山林场</t>
  </si>
  <si>
    <t>拟对项目区林地范围内林木开展修枝、除草、补植、垃圾清理及标识牌制作等；建设规模2.93万亩</t>
  </si>
  <si>
    <t>贺兰县农业农村局</t>
  </si>
  <si>
    <t>贺兰县2025年高标准农田建设项目</t>
  </si>
  <si>
    <t>建设面积6.097万亩。主要建设内容包括：土地平整工程、土壤改良工程、灌溉与排水工程、田间道路工程、农田输配电工程、农田防护与生态保持工程、自动化、信息化工程。</t>
  </si>
  <si>
    <t>贺兰县三丁湖渔业养殖园区生产道路、补水渠道基础设施建设项目</t>
  </si>
  <si>
    <t>贺兰县三丁湖流域</t>
  </si>
  <si>
    <t>新建三条4米宽的农村硬化道路，在本次修建的道路旁，新建“U”形渠道6.52千米，并配套建设各类建筑物61座。</t>
  </si>
  <si>
    <t>贺兰县卫生健康局</t>
  </si>
  <si>
    <t>贺兰县托育综合服务中心建设项目</t>
  </si>
  <si>
    <t>贺兰县安心路</t>
  </si>
  <si>
    <t>新建建筑面积6750平方米，建设内容包括 1#托幼综合服务中心、2#门房、3#附属用房及外网配套工程，本次设计托位数为：150个托位，设置活动用房、晨检大厅、隔离室、保健观察室、母婴室、办公室、会议室、储藏室、卫生间、设备用房等；提供托育从业人员培训、托育机构管理、心理咨询、托育产品研发和创新设计、家庭养育指导及婴幼儿早期发展等服务。</t>
  </si>
  <si>
    <t>贺兰县文化旅游广电局</t>
  </si>
  <si>
    <t>拜寺口双塔防洪工程</t>
  </si>
  <si>
    <t>贺兰山保护区内</t>
  </si>
  <si>
    <t>一是工程总布置新建护岸4道、总长1280.37m；新建边坡排水沟3道、总长249.2m；新建消防道路2条、总长641.64（包括与护岸结合段长227.0m）。二是塔院内部维修改造排水沟汇流处建筑物1座，完善现状塔院区内排水系统、新建排水沟2道、长135.5m；塔院外部新建排水沟道1道，总长100.0m。三是新建导流墙+集水槽1座，导流墙长47.5m，维修改造中德蓄水池、增加泄槽1座，新建供水管线2段、总长907.33m。总投资1450万元 ，2025年计划投资800万元。</t>
  </si>
  <si>
    <t>岩画管理处</t>
  </si>
  <si>
    <t>贺兰县习岗镇人民政府</t>
  </si>
  <si>
    <t>习岗镇新平村和美村庄示范项目</t>
  </si>
  <si>
    <t>习岗镇新平村</t>
  </si>
  <si>
    <t>建设道路基础设施、修缮新建卫生间、绿化带整治提升及墙体改造、文化广场、法制设施配套、村级设施管护长效机制等，将有效改善村民生产生活环境，推动村级环境治理规范化、制度化、常态化，充分发挥新平村在镇域乡村产业发展“三村一域”定位中的核心作用。</t>
  </si>
  <si>
    <t>习岗镇人民政府</t>
  </si>
  <si>
    <t>贺兰县习岗镇和平村绿色高标准优质蔬菜生产基地建设2025年以工代赈示范项目</t>
  </si>
  <si>
    <t>习岗镇和平村</t>
  </si>
  <si>
    <t>在和平村绿色高标准优质蔬菜生产基地建设道路工程、灌溉给水工程、电力工程等</t>
  </si>
  <si>
    <t>贺兰县金贵镇人民政府</t>
  </si>
  <si>
    <t>贺兰县金贵镇农村生活污水收集处理项目（二期）</t>
  </si>
  <si>
    <t>金贵镇联星村、汉佐村、关渠村</t>
  </si>
  <si>
    <t>对联星村、汉佐村、关渠村实施新建污水管道，新建压力流污水管道，新建污水入户管，新建混凝土检查井，一体化提升泵站，并配套实施路面恢复等相关附属工程。</t>
  </si>
  <si>
    <t>金贵镇人民政府</t>
  </si>
  <si>
    <t>银河村和美村庄建设项目</t>
  </si>
  <si>
    <t>金贵镇银河村三队</t>
  </si>
  <si>
    <t>(1)污水管道:新建污水主管网1250m，污水检查井68座，新建污水接户管1500m，施工过程供水管道拆除并恢复900m，新建矩形钢筋混凝土化粪池1座，施工降水1项，现状给水管道及阀门井拆除恢复工程1项，化粪池四周铁艺围栏45m，现状U形排水沟破除恢复10m，新建一体化提升泵站一座以及压力管道及附属工程。(2)路面恢复:挖除并新建C30水泥砼面积8788㎡,新建蝶形边沟3149m。(3)基坑支护:化粪池基坑支护1项，一体化污水提升泵站基坑支护1项。</t>
  </si>
  <si>
    <t>贺兰县金贵镇江南村温棚园区四期2024年以工代赈示范项目</t>
  </si>
  <si>
    <t>金贵镇潘昶村江南温棚园区南侧</t>
  </si>
  <si>
    <t>在金贵镇江南村建设日光温室12栋，规格为84m×12m，配套建设路、水、电外网等附属设施。</t>
  </si>
  <si>
    <t>金贵镇江南村孵化基地项目二期</t>
  </si>
  <si>
    <t>金贵镇潘昶村江南新村北侧</t>
  </si>
  <si>
    <t>在潘昶村建设分拣车间1200 ㎡、冷库900㎡，配套建设外网管线等基础设施。</t>
  </si>
  <si>
    <t>金贵镇保南村乡村创业就业帮扶基地</t>
  </si>
  <si>
    <t>金贵镇保南村7社</t>
  </si>
  <si>
    <r>
      <rPr>
        <sz val="36"/>
        <rFont val="宋体"/>
        <charset val="134"/>
      </rPr>
      <t>该项目建设创业就业帮扶基地一座，面积2386m</t>
    </r>
    <r>
      <rPr>
        <vertAlign val="superscript"/>
        <sz val="36"/>
        <rFont val="宋体"/>
        <charset val="134"/>
        <scheme val="major"/>
      </rPr>
      <t>2</t>
    </r>
    <r>
      <rPr>
        <sz val="36"/>
        <rFont val="宋体"/>
        <charset val="134"/>
      </rPr>
      <t>，地上一层，配套建设外网管线等附属设施</t>
    </r>
  </si>
  <si>
    <t>贺兰县立岗镇人民政府</t>
  </si>
  <si>
    <t>银川市贺兰县国家农村产业融合发展示范园建设项目之通伏村冷链物流商贸建设项目</t>
  </si>
  <si>
    <t>立岗镇通伏村</t>
  </si>
  <si>
    <t>总建筑面积2316.65平方米，其中蔬菜冷链中心面积为1562.4 平方米，地下设备用房 306.25平方米，蔬菜保鲜库房400平方米，门房48平方米。</t>
  </si>
  <si>
    <t>立岗镇人民政府</t>
  </si>
  <si>
    <t>银川市贺兰县国家农村产业融合发展示范园建设项目之立岗镇金星村农产品分拣中心二期</t>
  </si>
  <si>
    <t>立岗镇金星村11社</t>
  </si>
  <si>
    <t>建设分拣棚2000㎡，保鲜预冷库1000㎡，硬化场地7000㎡及附属设施。</t>
  </si>
  <si>
    <t>银川市贺兰县国家农村产业融合发展示范园建设项目之兰光村制冰厂建设项目</t>
  </si>
  <si>
    <t>立岗镇兰光村</t>
  </si>
  <si>
    <t>建设1#生产车间1520平方米以及室外配套设施。</t>
  </si>
  <si>
    <t>贺兰县常信乡人民政府</t>
  </si>
  <si>
    <t>贺兰县常信乡2024年谭渠村和美村庄试点项目</t>
  </si>
  <si>
    <t>常信乡谭渠村</t>
  </si>
  <si>
    <t>1.村庄基础设施建设；
2.村庄环境综合整治；
3.村庄绿化美化；
4.村内公共服务提升；
5.村级治理能力。</t>
  </si>
  <si>
    <t>常信乡人民政府</t>
  </si>
  <si>
    <t>贺兰县南梁台子管委会</t>
  </si>
  <si>
    <t>南梁台子铁西村基础设施建设2025年
以工代赈示范项目</t>
  </si>
  <si>
    <t>南梁台子铁西村</t>
  </si>
  <si>
    <t>（1）混凝土路面硬化 14559.8 ㎡；
（2）新建人行道面包砖铺装 3612.9 ㎡；
（3）新建道牙砖安砌 5431.7m；
（4）新建树池砌筑 22 套；
（5）新建道路护坡毛石基础砌筑 3740.3m；
（6）新建植草砖护坡 2812.2 ㎡；
（7）翻建灌溉斗渠 1528m及配套建筑物87座。</t>
  </si>
  <si>
    <t>南梁台子管理委员会</t>
  </si>
  <si>
    <t>新增</t>
  </si>
  <si>
    <t>贺兰县财政局</t>
  </si>
  <si>
    <t>2025年（第一批）农村公益事业财政奖补项目</t>
  </si>
  <si>
    <t>各乡镇（场）</t>
  </si>
  <si>
    <t>各乡镇（场）村内户外公共基础设施和公共服务设施建设</t>
  </si>
  <si>
    <t>贺兰县五个村级全民健身场地提升改造</t>
  </si>
  <si>
    <t>立岗镇兰丰村、南梁台子铁东村、洪广镇金鑫村、常信乡新民村、立岗镇立岗村</t>
  </si>
  <si>
    <t>因我县村级健身场地尚不完善,2025年拟计划对五个村级全民健身场地进行提升改造，主要包括篮球场硅PU场地、多功能运动场围网、球场太阳能灯、移动式篮球架、垃圾桶等。</t>
  </si>
  <si>
    <t>贺兰县体育中心</t>
  </si>
  <si>
    <t>贺兰县人民公园改造提升项目（小型体育公园建设）</t>
  </si>
  <si>
    <t>贺兰县人民公园</t>
  </si>
  <si>
    <t>因贺兰县人民公园体育设施不全，2025年拟计划在贺兰县人民公园新增多功能运动场、篮球场、门球场、7人制足球场、儿童乐园
等设施，并对现有体育设施中损坏部分进行维修。</t>
  </si>
  <si>
    <t>如意湖公园体育场地改造提升项目</t>
  </si>
  <si>
    <t>如意湖公园体育场地</t>
  </si>
  <si>
    <t>改造提升篮球场、网球场、羽毛球场、7人制足球场、门球场和儿童乐园，为广大群众提供室外高质量健身场地。</t>
  </si>
  <si>
    <t>贺兰县住房和城乡建设局</t>
  </si>
  <si>
    <t>贺兰县金贵镇江南中心村2号-8号楼建筑外立面维修改造工程</t>
  </si>
  <si>
    <t>金贵镇江南中心村</t>
  </si>
  <si>
    <t>本项目主要针对贺兰县金贵镇江南中心村2号-8号楼建筑外立面进行维修改造,改造内容有外饰面铲除重新做饰面层,更换雨落管、檐口局部修复等工作,共计改造建筑面积为22238.50平方米。</t>
  </si>
  <si>
    <t>贺兰县城市排水防涝体系建设工程（西旺街-109国道）</t>
  </si>
  <si>
    <t>贺兰县银河路（西旺街-109国道）段</t>
  </si>
  <si>
    <t>改造范围为银河路（西旺街-109国道）段，道路长度约520.828m，本次改造对道路路面、人行道以及路面下方管线均进行改造。主要建设内容包括：道路工程、给水工程、排水工程、再生水工程、电气工程等。</t>
  </si>
  <si>
    <t>贺兰县2025年城镇老旧小区改造工程</t>
  </si>
  <si>
    <t>贺兰县天骏城市花园，人行家属院，名居华庭，德胜汽配城</t>
  </si>
  <si>
    <t>天骏城市花园，人行家属院，名居华庭，德胜汽配城等4个老旧小区外墙保温及真石漆粉刷，屋面防水，单元门更换等实施改造。</t>
  </si>
  <si>
    <t>贺兰县2025年老旧小区配套基础设施改造工程</t>
  </si>
  <si>
    <t>天骏城市花园，人行家属院，名居华庭，德胜汽配城等4个老旧小区基础设施改造。</t>
  </si>
  <si>
    <t/>
  </si>
  <si>
    <t>贺兰县2025年危桥改造工程</t>
  </si>
  <si>
    <t>贺兰县洪广镇2座、立岗镇1座、金贵镇1座</t>
  </si>
  <si>
    <t>对贺兰县常洪公路东一支渠桥、银汝路东一支渠桥、汉佐第二排水沟桥、清兰红旗沟桥4座危桥改造，拆除旧桥并原位新建，桥头处引道顺接,桥头两侧增设交安设施等。</t>
  </si>
  <si>
    <t>贺兰县金贵镇牡丹园产业路</t>
  </si>
  <si>
    <t>贺兰县金贵镇</t>
  </si>
  <si>
    <t>项目位于贺兰县金贵镇，全长1.83公里，起点位于银王公路，终点止于牡丹园。按四级公路标准设计，路基宽度5.5m，路面宽度4.5m，采用水泥混凝土路面。</t>
  </si>
  <si>
    <t>贺兰县水务局</t>
  </si>
  <si>
    <t>贺兰县第三排水沟水质改善与生态修复项目</t>
  </si>
  <si>
    <t>贺兰县境内第三排水沟</t>
  </si>
  <si>
    <t>完成贺兰县第三排水干沟生态修复总长 14.62 公里，完成第三排水沟支沟生态修复总长31.98 公里,修复生态隔离带 2.48 公顷增加生态岸坡长度 13.77 公里(两岸合计)，恢复水生植被面积 2.29公顷，新增湿地面积 2.61 公顷。</t>
  </si>
  <si>
    <t>贺兰县暖泉水厂自来水入户改造工程</t>
  </si>
  <si>
    <t>暖泉农场</t>
  </si>
  <si>
    <t>对暖泉农场进行自来水入户，新建分水井、水表井、维修水表井若干座，同时配套相应管道。</t>
  </si>
  <si>
    <t>贺兰县2025年度山洪灾害防治非工程措施项目</t>
  </si>
  <si>
    <t>贺兰县洪广镇</t>
  </si>
  <si>
    <t>1、集镇、城镇补充调查评价 2、监测预警能力巩固提升 
3、群测群防体系 4、监测预警设施设备维修养护</t>
  </si>
  <si>
    <t>暖泉污水处理厂尾水人工湿地提升改造项目</t>
  </si>
  <si>
    <t>贺兰县洪广镇洪西村</t>
  </si>
  <si>
    <t>针对暖泉污水处理厂尾水人工湿地进水水质不稳定问题，通过项目实施可以从根本上改善河道生态完整性、提升河道水动力，改善河流的生态环境状况，从根源上解决河流的水质超标问题。</t>
  </si>
  <si>
    <t>贺兰县综合执法局</t>
  </si>
  <si>
    <t>建设街习岗变电站至恒安街电缆排管工程</t>
  </si>
  <si>
    <t>建设街南街-恒安街</t>
  </si>
  <si>
    <t>对建设街习岗变电站至恒安街段非机动车道进行开挖，做好管道敷设工程，新建电缆排管0.9KM，新建电缆拉管0.5KM，进行路面恢复，配套检查井等工程。</t>
  </si>
  <si>
    <t>贺兰县习岗镇和平村绿色高标准优质蔬菜生产基地建设项目</t>
  </si>
  <si>
    <t>新建21座日光温室，每座温室长114 米，宽14.5米，配套温棚设备、电气、给水等相关设施。</t>
  </si>
  <si>
    <t>金贵镇银光村就业创业帮扶基地项目
（汉佐片区）</t>
  </si>
  <si>
    <t>金贵镇汉佐村</t>
  </si>
  <si>
    <t>在金贵镇汉佐村建设冷库一座，配套低温冷藏库、保鲜库等冷藏设施。</t>
  </si>
  <si>
    <t>金贵镇江南村冷链分拣中心建设项目（关渠片区）</t>
  </si>
  <si>
    <t>金贵镇关渠村</t>
  </si>
  <si>
    <t>新建预冷库一座，新建分拣中心一座，配套相关附属设施。</t>
  </si>
  <si>
    <t>贺兰县金贵镇红星村农产品分拣中心建设项目</t>
  </si>
  <si>
    <t>金贵镇红星村</t>
  </si>
  <si>
    <t>在金贵镇红星村建设农产品分拣中心一座，配套相关附属设施。</t>
  </si>
  <si>
    <t>立岗镇渔业养殖示范园区建设项目</t>
  </si>
  <si>
    <t>立岗镇兰丰村</t>
  </si>
  <si>
    <t>1、主体建设:场地平整8913平方米，新建养殖车间2864.33平方米，新建生产用房318.28平方米。
2、外网工程:新建混凝土道路2280平方米，新建碎石道路1084平方米，外网供电1项，外网给排水1项，铁艺围墙380米，电动伸缩门1项，入口标识1项，铁艺门(含门柱)2扇，太阳能高杆灯10盏。</t>
  </si>
  <si>
    <t>立岗镇高标准设施温棚建设项目</t>
  </si>
  <si>
    <t>兰光村联栋温棚：新建联栋温棚12座，其中6联1座；8联10座；11联1座。每座温棚8跨，每跨8米，开间4米，温棚高度5.82米。兰光村联栋温棚外围设置600mm宽排水边沟。电气工程：每座温棚配套电柜，电动卷膜器。
星光村日光温室：新建日光大棚2座。星光村日光大棚给水主管采用De110管，支管采用De63管。棚内采用De16内壤式滴灌带根据使用方要求布置，每个大棚预留100米。</t>
  </si>
  <si>
    <t>立岗镇通义村2025年特色农业设施大棚以工代赈项目</t>
  </si>
  <si>
    <t>立岗镇通义村</t>
  </si>
  <si>
    <t>新建设施大棚（1/4大棚)14栋，单个大棚建筑面积1035㎡，总大棚建筑面积14490㎡；新建耳房14个、蓄水池14个、业务用房1座、管理用房一座，沙化路面积3373㎡，硬化路1374㎡；新建桥板4处，配套给排水电力等附属设施。</t>
  </si>
  <si>
    <t>银川市贺兰县国家农村产业融合发展示范园建设项目之秸秆垃圾循环利用项目</t>
  </si>
  <si>
    <t>新建生产车间 2500 ㎡，成品厂房 2000㎡，饲料有机肥处置生产线。</t>
  </si>
  <si>
    <t>银川市贺兰县国家农村产业融合发展示范园建设项目之立岗镇番茄设施温棚建设项目</t>
  </si>
  <si>
    <t>立岗镇银星村</t>
  </si>
  <si>
    <t>新建春秋冷棚 33 栋，单栋面积为 80 米*8 米（长*宽），高度 4.5 米，配套水电设施及外网工程。</t>
  </si>
  <si>
    <t>立岗镇兰丰村蔬菜保鲜预冷建设项目(少数民族发展项目）</t>
  </si>
  <si>
    <t>拆除建设区域内现有彩钢房、厕所、混凝土硬化面等；新建保鲜库756㎡。安装冷库设备1套、10吨制冰机1套；新建混凝土道路300㎡；配套外网供电、给水、排水等。</t>
  </si>
  <si>
    <t>贺兰县立岗镇（通伏村、清水村、先进村、兰光村及兰星村）土地整理和生态修复项目</t>
  </si>
  <si>
    <t>立岗镇通伏村、清水村、先进村、兰光村及兰星村</t>
  </si>
  <si>
    <t>土地平整121300m³，机深耕整地1212亩，渠道砌护3998m；新建蓄水池3座，加压泵站6座,及其它配套工程。</t>
  </si>
  <si>
    <t>贺兰县立岗镇兰丰村土地整理和生态修复项目</t>
  </si>
  <si>
    <t>土地平整136000m³，激光平地430公顷，渠道砌护52421m，沟道清淤20550m，整修田间路11433m；新建光伏强排站4座，间道路8160m，生产路8402m,及其它配套工程。</t>
  </si>
  <si>
    <t>立岗镇永华村蔬菜分拣保鲜储藏项目</t>
  </si>
  <si>
    <t>立岗镇永华村</t>
  </si>
  <si>
    <t>新建蔬菜保鲜储藏库1104m²，层高为7.55m；室外硬化5500m²；建设给水设施以及700m排水设施；安装变压器及配套电力设施；建设100吨位地磅一台。</t>
  </si>
  <si>
    <t>常信乡丁义村乡村振兴基地项目（二期）</t>
  </si>
  <si>
    <t>常信乡丁义村</t>
  </si>
  <si>
    <t>新建创业帮扶中心1栋，配套制冷设备、消防及电气等工程。</t>
  </si>
  <si>
    <t>常信乡2025年四十里店村渔业及农副产品加工项目</t>
  </si>
  <si>
    <t>常信乡四十里店村</t>
  </si>
  <si>
    <t>新建水产暂养中心1栋2501平米，养殖水池1700平米配套给排水、电气、暖通等相关配套工程。</t>
  </si>
  <si>
    <t>常信乡新华村饲料车间建设项目</t>
  </si>
  <si>
    <t>常信乡新华村</t>
  </si>
  <si>
    <t>新建渔业养殖车间及苗种繁育车间各2910平米。</t>
  </si>
  <si>
    <t>常信乡蓝湾现代化苗种繁育大棚建设</t>
  </si>
  <si>
    <t>建设5栋现代化苗种繁育大棚，并配套基础设施。</t>
  </si>
  <si>
    <t>常信乡2025年谭渠村农副产品仓储项目</t>
  </si>
  <si>
    <t>建设农副产品仓储车间1座，建筑面积558平米，配套电气工程等。</t>
  </si>
  <si>
    <t>常信乡2025年张亮村农副产品培训基地建设项目</t>
  </si>
  <si>
    <t>常信乡张亮村</t>
  </si>
  <si>
    <t>新建张亮村养殖孵化车间1栋299平米，混凝土场地硬化620平米，配套混凝土道牙、化粪池，室内外水电外网基础设施等。</t>
  </si>
  <si>
    <t>常信乡2025年丁义村冷棚建设项目</t>
  </si>
  <si>
    <t>新建3栋大拱棚，长70米×宽20米，配套相应附属设施等。</t>
  </si>
  <si>
    <t>常信乡2025年谭渠村粮食烘干塔建设项目</t>
  </si>
  <si>
    <t>建设烘干塔1座，配套场地硬化，砌筑围墙200米，填埋土方3000立方米，及其他附属设施等。</t>
  </si>
  <si>
    <t>贺兰县洪广镇人民政府</t>
  </si>
  <si>
    <t>贺兰县洪广镇欣荣村日光温室保温提升
工程</t>
  </si>
  <si>
    <t>洪广镇欣荣村</t>
  </si>
  <si>
    <t>改造温棚68栋，其中:A~F区温室共计53栋，温室规格为80mx10m，脊高5.0m;G区温室共计10栋，温室规格为64mx10m,脊高5.0m 改造内容为新增蓄热系统;外墙增加保温板;新增防虫网，防兜水，更换上风口棚膜;前圈梁处增加防寒沟;更换压膜带;部分电线移位，电线增加保护套管,更换部分棉被，后屋面增加棉被等内容;另有80x10日光温室5栋，仅更换棉被。</t>
  </si>
  <si>
    <t>洪广镇人民政府</t>
  </si>
  <si>
    <t>贺兰县洪广镇农业秸秆综合利用项目</t>
  </si>
  <si>
    <t>洪广镇广荣村</t>
  </si>
  <si>
    <t>以枸杞芽菜枝条、葡萄枝条、玉米秸秆、水果玉米及尾菜的残次品等农业有机废弃物为原料的农作物的饲料加工车间10亩，可实现年产量2万吨以上。</t>
  </si>
  <si>
    <t>洪广镇欣荣村北方乳业加工厂改造二期项目</t>
  </si>
  <si>
    <t>新建给水外网、排水外网、供暖外网、电气外网、配电室、新风系统、蒸汽管道等。</t>
  </si>
  <si>
    <t>洪广镇欣荣村温棚改造项目</t>
  </si>
  <si>
    <t>对64栋温棚更换棚膜、安装风机、水幕设备，并配套给水、电气及其附属工程。</t>
  </si>
  <si>
    <t>洪广镇乳制品加工厂提升改造项目</t>
  </si>
  <si>
    <t>利用改造现有厂房及基础设施，引进国际先进水平的液态奶生产车间及生产配套设施，生产乳制品能力达50吨/天。</t>
  </si>
  <si>
    <t>洪广镇洪广社区（洪西片区）冷库建设项目</t>
  </si>
  <si>
    <t>洪广镇洪西村</t>
  </si>
  <si>
    <t>1、新建冷库1座，建筑面积为1427.03㎡（其中：1046.15㎡冷库，362.88㎡防晒棚），建筑高度为7.2m，地上一层，结构形式为门式钢架结构，建筑内共7间,其中5间7米×16米库体，2间14×16米库体，计算有效储存吨位385.55吨。2、室外工程：A、混凝土硬化2983平方米；B、室外箱变1座；C、室外给排水及电气外网工程；D、围墙及大门；E、土方平整；D、新建100t地磅。</t>
  </si>
  <si>
    <t>洪广镇广荣村（北庙片区）冷库建设项目</t>
  </si>
  <si>
    <t>洪广镇北庙村</t>
  </si>
  <si>
    <t>1、新建冷库1座，建筑面积为1427.03㎡（其中：1046.15㎡冷库，362.88㎡防晒棚），建筑高度为7.2m，地上一层，结构形式为门式钢架结构，建筑内共9间7米×16米库体，计算有效储存吨位385.55吨。
2、室外工程：A、混凝土硬化946.2平方米；B、室外箱变1座；C、室外给排水及电气外网工程；D、围墙及大门；E、土方平整；F、新建100t地磅。</t>
  </si>
  <si>
    <t>贺兰县洪广镇土地整理和生态修复项目</t>
  </si>
  <si>
    <t>洪广镇辖区各村</t>
  </si>
  <si>
    <t>项目主要建设内容包括北庙村片区、洪西村片区、欣荣村片区、洪广村片区、广荣村片区土地平整工程、灌溉与排水工程、田间道路工程、农田防护及生态环境保持工程及镇域绿化带灌溉等工程。</t>
  </si>
  <si>
    <t>南梁台子铁西村乡村振兴建设项目</t>
  </si>
  <si>
    <t>南梁台子铁西村二队</t>
  </si>
  <si>
    <t>新建铁西村乡村振兴基地一处，建筑面积2957.5平方米，建筑高度6.0米，建筑东西长84.5米、南北宽35.0米；新建混凝土硬化场地4086.0平方米；新建绿地面积1139.0平方米；透视围墙213.0米，大门2座，配套室外网一套。</t>
  </si>
</sst>
</file>

<file path=xl/styles.xml><?xml version="1.0" encoding="utf-8"?>
<styleSheet xmlns="http://schemas.openxmlformats.org/spreadsheetml/2006/main">
  <numFmts count="8">
    <numFmt numFmtId="176" formatCode="yyyy&quot;年&quot;m&quot;月&quot;;@"/>
    <numFmt numFmtId="177" formatCode="0_);[Red]\(0\)"/>
    <numFmt numFmtId="178" formatCode="0_ "/>
    <numFmt numFmtId="42" formatCode="_ &quot;￥&quot;* #,##0_ ;_ &quot;￥&quot;* \-#,##0_ ;_ &quot;￥&quot;* &quot;-&quot;_ ;_ @_ "/>
    <numFmt numFmtId="44" formatCode="_ &quot;￥&quot;* #,##0.00_ ;_ &quot;￥&quot;* \-#,##0.00_ ;_ &quot;￥&quot;* &quot;-&quot;??_ ;_ @_ "/>
    <numFmt numFmtId="179" formatCode="yyyy/m/d;@"/>
    <numFmt numFmtId="43" formatCode="_ * #,##0.00_ ;_ * \-#,##0.00_ ;_ * &quot;-&quot;??_ ;_ @_ "/>
    <numFmt numFmtId="41" formatCode="_ * #,##0_ ;_ * \-#,##0_ ;_ * &quot;-&quot;_ ;_ @_ "/>
  </numFmts>
  <fonts count="35">
    <font>
      <sz val="11"/>
      <color theme="1"/>
      <name val="宋体"/>
      <charset val="134"/>
      <scheme val="minor"/>
    </font>
    <font>
      <sz val="72"/>
      <name val="宋体"/>
      <charset val="134"/>
      <scheme val="minor"/>
    </font>
    <font>
      <sz val="24"/>
      <name val="宋体"/>
      <charset val="134"/>
      <scheme val="minor"/>
    </font>
    <font>
      <sz val="36"/>
      <name val="宋体"/>
      <charset val="134"/>
      <scheme val="minor"/>
    </font>
    <font>
      <sz val="36"/>
      <name val="宋体"/>
      <charset val="134"/>
    </font>
    <font>
      <sz val="11"/>
      <name val="宋体"/>
      <charset val="134"/>
      <scheme val="minor"/>
    </font>
    <font>
      <sz val="72"/>
      <name val="方正小标宋简体"/>
      <charset val="134"/>
    </font>
    <font>
      <b/>
      <sz val="24"/>
      <name val="宋体"/>
      <charset val="134"/>
      <scheme val="minor"/>
    </font>
    <font>
      <b/>
      <sz val="36"/>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sz val="12"/>
      <name val="宋体"/>
      <charset val="134"/>
    </font>
    <font>
      <i/>
      <sz val="11"/>
      <color rgb="FF7F7F7F"/>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000000"/>
      <name val="宋体"/>
      <charset val="134"/>
    </font>
    <font>
      <sz val="11"/>
      <color indexed="8"/>
      <name val="宋体"/>
      <charset val="134"/>
    </font>
    <font>
      <sz val="11"/>
      <color rgb="FF9C6500"/>
      <name val="宋体"/>
      <charset val="0"/>
      <scheme val="minor"/>
    </font>
    <font>
      <sz val="9"/>
      <name val="宋体"/>
      <charset val="134"/>
    </font>
    <font>
      <sz val="11"/>
      <color rgb="FF3F3F76"/>
      <name val="宋体"/>
      <charset val="0"/>
      <scheme val="minor"/>
    </font>
    <font>
      <b/>
      <sz val="11"/>
      <color rgb="FFFFFFFF"/>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sz val="11"/>
      <color theme="1"/>
      <name val="Tahoma"/>
      <charset val="134"/>
    </font>
    <font>
      <b/>
      <sz val="13"/>
      <color theme="3"/>
      <name val="宋体"/>
      <charset val="134"/>
      <scheme val="minor"/>
    </font>
    <font>
      <b/>
      <sz val="15"/>
      <color theme="3"/>
      <name val="宋体"/>
      <charset val="134"/>
      <scheme val="minor"/>
    </font>
    <font>
      <sz val="14"/>
      <name val="仿宋_GB2312"/>
      <charset val="134"/>
    </font>
    <font>
      <vertAlign val="superscript"/>
      <sz val="36"/>
      <name val="宋体"/>
      <charset val="134"/>
      <scheme val="major"/>
    </font>
  </fonts>
  <fills count="3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s>
  <cellStyleXfs count="57">
    <xf numFmtId="0" fontId="0" fillId="0" borderId="0">
      <alignment vertical="center"/>
    </xf>
    <xf numFmtId="0" fontId="33" fillId="0" borderId="0" applyProtection="false"/>
    <xf numFmtId="0" fontId="16" fillId="0" borderId="0">
      <protection locked="false"/>
    </xf>
    <xf numFmtId="0" fontId="22" fillId="0" borderId="0">
      <alignment vertical="center"/>
    </xf>
    <xf numFmtId="0" fontId="30" fillId="0" borderId="0" applyBorder="false">
      <alignment vertical="center"/>
    </xf>
    <xf numFmtId="0" fontId="24" fillId="0" borderId="0">
      <alignment vertical="center"/>
    </xf>
    <xf numFmtId="0" fontId="21" fillId="0" borderId="0">
      <protection locked="false"/>
    </xf>
    <xf numFmtId="0" fontId="11" fillId="27"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25" fillId="24" borderId="6" applyNumberFormat="false" applyAlignment="false" applyProtection="false">
      <alignment vertical="center"/>
    </xf>
    <xf numFmtId="0" fontId="10" fillId="3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4" fillId="7" borderId="6" applyNumberFormat="false" applyAlignment="false" applyProtection="false">
      <alignment vertical="center"/>
    </xf>
    <xf numFmtId="0" fontId="11" fillId="32"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6" fillId="0" borderId="0">
      <alignment vertical="center"/>
    </xf>
    <xf numFmtId="0" fontId="20" fillId="16"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27" fillId="0" borderId="10" applyNumberFormat="false" applyFill="false" applyAlignment="false" applyProtection="false">
      <alignment vertical="center"/>
    </xf>
    <xf numFmtId="0" fontId="19" fillId="15" borderId="0" applyNumberFormat="false" applyBorder="false" applyAlignment="false" applyProtection="false">
      <alignment vertical="center"/>
    </xf>
    <xf numFmtId="0" fontId="26" fillId="25" borderId="9" applyNumberFormat="false" applyAlignment="false" applyProtection="false">
      <alignment vertical="center"/>
    </xf>
    <xf numFmtId="0" fontId="18" fillId="7" borderId="8" applyNumberFormat="false" applyAlignment="false" applyProtection="false">
      <alignment vertical="center"/>
    </xf>
    <xf numFmtId="0" fontId="16" fillId="0" borderId="0" applyProtection="false"/>
    <xf numFmtId="0" fontId="32"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0" fillId="1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0" fillId="8" borderId="7" applyNumberFormat="false" applyFont="false" applyAlignment="false" applyProtection="false">
      <alignment vertical="center"/>
    </xf>
    <xf numFmtId="0" fontId="10" fillId="1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1" fillId="0" borderId="11" applyNumberFormat="false" applyFill="false" applyAlignment="false" applyProtection="false">
      <alignment vertical="center"/>
    </xf>
    <xf numFmtId="0" fontId="10" fillId="18"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0" borderId="4" applyNumberFormat="false" applyFill="false" applyAlignment="false" applyProtection="false">
      <alignment vertical="center"/>
    </xf>
  </cellStyleXfs>
  <cellXfs count="53">
    <xf numFmtId="0" fontId="0" fillId="0" borderId="0" xfId="0">
      <alignment vertical="center"/>
    </xf>
    <xf numFmtId="0" fontId="1" fillId="0" borderId="0" xfId="0" applyFont="true" applyBorder="true" applyAlignment="true">
      <alignment horizontal="center" vertical="center"/>
    </xf>
    <xf numFmtId="0" fontId="2" fillId="0" borderId="0" xfId="0" applyFont="true" applyBorder="true">
      <alignment vertical="center"/>
    </xf>
    <xf numFmtId="0" fontId="3" fillId="0" borderId="0" xfId="0" applyFont="true" applyBorder="true">
      <alignment vertical="center"/>
    </xf>
    <xf numFmtId="0" fontId="4" fillId="0" borderId="0" xfId="0" applyFont="true" applyBorder="true">
      <alignment vertical="center"/>
    </xf>
    <xf numFmtId="0" fontId="4" fillId="0" borderId="0" xfId="0" applyFont="true" applyBorder="true" applyAlignment="true">
      <alignment horizontal="center" vertical="center"/>
    </xf>
    <xf numFmtId="0" fontId="4" fillId="0" borderId="0" xfId="0" applyFont="true" applyFill="true" applyAlignment="true">
      <alignment horizontal="center" vertical="center" wrapText="true"/>
    </xf>
    <xf numFmtId="0" fontId="4" fillId="0" borderId="1" xfId="0" applyFont="true" applyBorder="true" applyAlignment="true">
      <alignment horizontal="center" vertical="center"/>
    </xf>
    <xf numFmtId="0" fontId="4" fillId="0" borderId="0" xfId="0" applyFont="true" applyFill="true" applyBorder="true" applyAlignment="true">
      <alignment horizontal="center" vertical="center"/>
    </xf>
    <xf numFmtId="0" fontId="4" fillId="0" borderId="0" xfId="0" applyFont="true" applyAlignment="true">
      <alignment horizontal="center" vertical="center"/>
    </xf>
    <xf numFmtId="0" fontId="5" fillId="0" borderId="0" xfId="0" applyFont="true">
      <alignment vertical="center"/>
    </xf>
    <xf numFmtId="0" fontId="4" fillId="2" borderId="0" xfId="0" applyFont="true" applyFill="true" applyBorder="true" applyAlignment="true">
      <alignment horizontal="center" vertical="center"/>
    </xf>
    <xf numFmtId="0" fontId="4" fillId="0" borderId="0" xfId="0" applyFont="true" applyFill="true" applyAlignment="true">
      <alignment horizontal="center" vertical="center"/>
    </xf>
    <xf numFmtId="0" fontId="4" fillId="0" borderId="2" xfId="0" applyFont="true" applyBorder="true" applyAlignment="true">
      <alignment horizontal="center" vertical="center"/>
    </xf>
    <xf numFmtId="0" fontId="4" fillId="0" borderId="0" xfId="0" applyFont="true" applyAlignment="true">
      <alignment horizontal="center" vertical="center" wrapText="true"/>
    </xf>
    <xf numFmtId="178" fontId="4" fillId="0" borderId="0" xfId="0" applyNumberFormat="true" applyFont="true" applyAlignment="true">
      <alignment horizontal="center" vertical="center"/>
    </xf>
    <xf numFmtId="178" fontId="4" fillId="0" borderId="0" xfId="0" applyNumberFormat="true" applyFont="true" applyAlignment="true">
      <alignment horizontal="center" vertical="center" wrapText="true"/>
    </xf>
    <xf numFmtId="0" fontId="6" fillId="0" borderId="0" xfId="0" applyFont="true" applyFill="true" applyAlignment="true">
      <alignment horizontal="center" vertical="center"/>
    </xf>
    <xf numFmtId="0" fontId="7" fillId="0" borderId="0" xfId="0" applyFont="true" applyFill="true" applyAlignment="true">
      <alignment vertical="center" wrapText="true"/>
    </xf>
    <xf numFmtId="0" fontId="7" fillId="0" borderId="0" xfId="0" applyFont="true" applyFill="true" applyAlignment="true">
      <alignment horizontal="center" vertical="center" wrapText="true"/>
    </xf>
    <xf numFmtId="0" fontId="8" fillId="0" borderId="2" xfId="32" applyNumberFormat="true" applyFont="true" applyFill="true" applyBorder="true" applyAlignment="true" applyProtection="true">
      <alignment horizontal="center" vertical="center" wrapText="true" shrinkToFit="true"/>
    </xf>
    <xf numFmtId="177" fontId="8" fillId="0" borderId="2" xfId="1" applyNumberFormat="true" applyFont="true" applyFill="true" applyBorder="true" applyAlignment="true" applyProtection="true">
      <alignment horizontal="center" vertical="center" wrapText="true" shrinkToFit="true"/>
    </xf>
    <xf numFmtId="177" fontId="8" fillId="3" borderId="2" xfId="1" applyNumberFormat="true" applyFont="true" applyFill="true" applyBorder="true" applyAlignment="true" applyProtection="true">
      <alignment horizontal="center" vertical="center" wrapText="true" shrinkToFit="true"/>
    </xf>
    <xf numFmtId="0" fontId="8" fillId="3" borderId="2" xfId="1" applyNumberFormat="true" applyFont="true" applyFill="true" applyBorder="true" applyAlignment="true" applyProtection="true">
      <alignment horizontal="center" vertical="center" wrapText="true" shrinkToFit="true"/>
    </xf>
    <xf numFmtId="0" fontId="4" fillId="0" borderId="2" xfId="0"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2" xfId="0" applyFont="true" applyBorder="true" applyAlignment="true">
      <alignment horizontal="center" vertical="center" wrapText="true"/>
    </xf>
    <xf numFmtId="177" fontId="8" fillId="2" borderId="2" xfId="1" applyNumberFormat="true" applyFont="true" applyFill="true" applyBorder="true" applyAlignment="true" applyProtection="true">
      <alignment horizontal="center" vertical="center" wrapText="true" shrinkToFit="true"/>
    </xf>
    <xf numFmtId="178" fontId="8" fillId="2" borderId="2" xfId="1" applyNumberFormat="true" applyFont="true" applyFill="true" applyBorder="true" applyAlignment="true" applyProtection="true">
      <alignment horizontal="center" vertical="center" wrapText="true" shrinkToFit="true"/>
    </xf>
    <xf numFmtId="177" fontId="4" fillId="0" borderId="2" xfId="1" applyNumberFormat="true" applyFont="true" applyFill="true" applyBorder="true" applyAlignment="true" applyProtection="true">
      <alignment horizontal="center" vertical="center" wrapText="true" shrinkToFit="true"/>
    </xf>
    <xf numFmtId="177" fontId="4" fillId="0" borderId="2" xfId="0" applyNumberFormat="true" applyFont="true" applyFill="true" applyBorder="true" applyAlignment="true">
      <alignment horizontal="center" vertical="center" wrapText="true" shrinkToFit="true"/>
    </xf>
    <xf numFmtId="178" fontId="6" fillId="0" borderId="0" xfId="0" applyNumberFormat="true" applyFont="true" applyFill="true" applyAlignment="true">
      <alignment horizontal="center" vertical="center"/>
    </xf>
    <xf numFmtId="178" fontId="6" fillId="0" borderId="0" xfId="0" applyNumberFormat="true" applyFont="true" applyFill="true" applyAlignment="true">
      <alignment horizontal="center" vertical="center" wrapText="true"/>
    </xf>
    <xf numFmtId="178" fontId="7" fillId="0" borderId="0" xfId="0" applyNumberFormat="true" applyFont="true" applyFill="true" applyAlignment="true">
      <alignment horizontal="center" vertical="center" wrapText="true"/>
    </xf>
    <xf numFmtId="178" fontId="2" fillId="0" borderId="0" xfId="0" applyNumberFormat="true" applyFont="true" applyFill="true" applyAlignment="true">
      <alignment horizontal="center" vertical="center" wrapText="true"/>
    </xf>
    <xf numFmtId="178" fontId="8" fillId="0" borderId="2" xfId="1" applyNumberFormat="true" applyFont="true" applyFill="true" applyBorder="true" applyAlignment="true" applyProtection="true">
      <alignment horizontal="center" vertical="center" wrapText="true" shrinkToFit="true"/>
    </xf>
    <xf numFmtId="178" fontId="8" fillId="3" borderId="2" xfId="1" applyNumberFormat="true" applyFont="true" applyFill="true" applyBorder="true" applyAlignment="true" applyProtection="true">
      <alignment horizontal="center" vertical="center" wrapText="true" shrinkToFit="true"/>
    </xf>
    <xf numFmtId="178" fontId="4" fillId="0" borderId="2" xfId="0" applyNumberFormat="true" applyFont="true" applyFill="true" applyBorder="true" applyAlignment="true">
      <alignment horizontal="center" vertical="center" wrapText="true"/>
    </xf>
    <xf numFmtId="178" fontId="4" fillId="0" borderId="2" xfId="1" applyNumberFormat="true" applyFont="true" applyFill="true" applyBorder="true" applyAlignment="true" applyProtection="true">
      <alignment horizontal="center" vertical="center" wrapText="true" shrinkToFit="true"/>
    </xf>
    <xf numFmtId="179" fontId="4" fillId="0" borderId="2" xfId="0" applyNumberFormat="true" applyFont="true" applyFill="true" applyBorder="true" applyAlignment="true">
      <alignment horizontal="center" vertical="center" wrapText="true"/>
    </xf>
    <xf numFmtId="178" fontId="4" fillId="0" borderId="2" xfId="0" applyNumberFormat="true" applyFont="true" applyFill="true" applyBorder="true" applyAlignment="true">
      <alignment horizontal="center" vertical="center"/>
    </xf>
    <xf numFmtId="0" fontId="4" fillId="0" borderId="2" xfId="0" applyFont="true" applyFill="true" applyBorder="true" applyAlignment="true">
      <alignment vertical="center" wrapText="true"/>
    </xf>
    <xf numFmtId="178" fontId="3" fillId="0" borderId="2" xfId="0" applyNumberFormat="true" applyFont="true" applyFill="true" applyBorder="true" applyAlignment="true">
      <alignment horizontal="center" vertical="center" wrapText="true"/>
    </xf>
    <xf numFmtId="178" fontId="4" fillId="0" borderId="2" xfId="0" applyNumberFormat="true" applyFont="true" applyBorder="true" applyAlignment="true">
      <alignment horizontal="center" vertical="center" wrapText="true"/>
    </xf>
    <xf numFmtId="0" fontId="3" fillId="0" borderId="2" xfId="0" applyFont="true" applyFill="true" applyBorder="true" applyAlignment="true">
      <alignment horizontal="center" vertical="center" wrapText="true"/>
    </xf>
    <xf numFmtId="177" fontId="4" fillId="0" borderId="2" xfId="1" applyNumberFormat="true" applyFont="true" applyFill="true" applyBorder="true" applyAlignment="true" applyProtection="true">
      <alignment horizontal="left" vertical="center" wrapText="true" shrinkToFit="true"/>
    </xf>
    <xf numFmtId="178" fontId="4" fillId="0" borderId="2" xfId="0" applyNumberFormat="true" applyFont="true" applyBorder="true" applyAlignment="true">
      <alignment horizontal="center" vertical="center"/>
    </xf>
    <xf numFmtId="178" fontId="3" fillId="0" borderId="2" xfId="0" applyNumberFormat="true" applyFont="true" applyBorder="true">
      <alignment vertical="center"/>
    </xf>
    <xf numFmtId="0" fontId="3" fillId="0" borderId="0" xfId="0" applyFont="true" applyAlignment="true">
      <alignment horizontal="center" vertical="center" wrapText="true"/>
    </xf>
    <xf numFmtId="0" fontId="4" fillId="0" borderId="3" xfId="0" applyFont="true" applyBorder="true" applyAlignment="true">
      <alignment horizontal="center" vertical="center"/>
    </xf>
    <xf numFmtId="177" fontId="4" fillId="0" borderId="2" xfId="0" applyNumberFormat="true" applyFont="true" applyFill="true" applyBorder="true" applyAlignment="true">
      <alignment horizontal="center" vertical="center" wrapText="true"/>
    </xf>
    <xf numFmtId="176" fontId="4" fillId="0" borderId="2" xfId="0" applyNumberFormat="true"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cellXfs>
  <cellStyles count="57">
    <cellStyle name="常规" xfId="0" builtinId="0"/>
    <cellStyle name="常规_Sheet1" xfId="1"/>
    <cellStyle name="常规 11" xfId="2"/>
    <cellStyle name="常规 2" xfId="3"/>
    <cellStyle name="常规 17" xfId="4"/>
    <cellStyle name="常规_各单位谋划表" xfId="5"/>
    <cellStyle name="常规 6" xfId="6"/>
    <cellStyle name="60% - 强调文字颜色 6" xfId="7" builtinId="52"/>
    <cellStyle name="20% - 强调文字颜色 4" xfId="8" builtinId="42"/>
    <cellStyle name="强调文字颜色 4" xfId="9" builtinId="41"/>
    <cellStyle name="输入" xfId="10" builtinId="20"/>
    <cellStyle name="40% - 强调文字颜色 3" xfId="11" builtinId="39"/>
    <cellStyle name="20% - 强调文字颜色 3" xfId="12" builtinId="38"/>
    <cellStyle name="货币" xfId="13" builtinId="4"/>
    <cellStyle name="强调文字颜色 3" xfId="14" builtinId="37"/>
    <cellStyle name="百分比" xfId="15" builtinId="5"/>
    <cellStyle name="60% - 强调文字颜色 2" xfId="16" builtinId="36"/>
    <cellStyle name="60% - 强调文字颜色 5" xfId="17" builtinId="48"/>
    <cellStyle name="强调文字颜色 2" xfId="18" builtinId="33"/>
    <cellStyle name="60% - 强调文字颜色 1" xfId="19" builtinId="32"/>
    <cellStyle name="60% - 强调文字颜色 4" xfId="20" builtinId="44"/>
    <cellStyle name="计算" xfId="21" builtinId="22"/>
    <cellStyle name="强调文字颜色 1" xfId="22" builtinId="29"/>
    <cellStyle name="适中" xfId="23" builtinId="28"/>
    <cellStyle name="20% - 强调文字颜色 5" xfId="24" builtinId="46"/>
    <cellStyle name="常规_2006年计划表（11，1）" xfId="25"/>
    <cellStyle name="好" xfId="26" builtinId="26"/>
    <cellStyle name="20% - 强调文字颜色 1" xfId="27" builtinId="30"/>
    <cellStyle name="汇总" xfId="28" builtinId="25"/>
    <cellStyle name="差" xfId="29" builtinId="27"/>
    <cellStyle name="检查单元格" xfId="30" builtinId="23"/>
    <cellStyle name="输出" xfId="31" builtinId="21"/>
    <cellStyle name="e鯪9Y_x000b_" xfId="32"/>
    <cellStyle name="标题 1" xfId="33" builtinId="16"/>
    <cellStyle name="解释性文本" xfId="34" builtinId="53"/>
    <cellStyle name="20% - 强调文字颜色 2" xfId="35" builtinId="34"/>
    <cellStyle name="标题 4" xfId="36" builtinId="19"/>
    <cellStyle name="货币[0]" xfId="37" builtinId="7"/>
    <cellStyle name="40% - 强调文字颜色 4" xfId="38" builtinId="43"/>
    <cellStyle name="千位分隔" xfId="39" builtinId="3"/>
    <cellStyle name="已访问的超链接" xfId="40" builtinId="9"/>
    <cellStyle name="标题" xfId="41" builtinId="15"/>
    <cellStyle name="40% - 强调文字颜色 2" xfId="42" builtinId="35"/>
    <cellStyle name="警告文本" xfId="43" builtinId="11"/>
    <cellStyle name="60% - 强调文字颜色 3" xfId="44" builtinId="40"/>
    <cellStyle name="注释" xfId="45" builtinId="10"/>
    <cellStyle name="20% - 强调文字颜色 6" xfId="46" builtinId="50"/>
    <cellStyle name="强调文字颜色 5" xfId="47" builtinId="45"/>
    <cellStyle name="40% - 强调文字颜色 6" xfId="48" builtinId="51"/>
    <cellStyle name="超链接" xfId="49" builtinId="8"/>
    <cellStyle name="千位分隔[0]" xfId="50" builtinId="6"/>
    <cellStyle name="标题 2" xfId="51" builtinId="17"/>
    <cellStyle name="40% - 强调文字颜色 5" xfId="52" builtinId="47"/>
    <cellStyle name="标题 3" xfId="53" builtinId="18"/>
    <cellStyle name="强调文字颜色 6" xfId="54" builtinId="49"/>
    <cellStyle name="40% - 强调文字颜色 1" xfId="55" builtinId="31"/>
    <cellStyle name="链接单元格" xfId="56" builtinId="24"/>
  </cellStyles>
  <tableStyles count="0" defaultTableStyle="TableStyleMedium2"/>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DC3E6"/>
      <rgbColor rgb="00FF99CC"/>
      <rgbColor rgb="00CC99FF"/>
      <rgbColor rgb="00FFCC99"/>
      <rgbColor rgb="003366FF"/>
      <rgbColor rgb="0033CCCC"/>
      <rgbColor rgb="0099CC00"/>
      <rgbColor rgb="00FFC000"/>
      <rgbColor rgb="00FF9900"/>
      <rgbColor rgb="00ED7D31"/>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24</xdr:row>
      <xdr:rowOff>0</xdr:rowOff>
    </xdr:from>
    <xdr:to>
      <xdr:col>5</xdr:col>
      <xdr:colOff>9525</xdr:colOff>
      <xdr:row>24</xdr:row>
      <xdr:rowOff>28575</xdr:rowOff>
    </xdr:to>
    <xdr:pic>
      <xdr:nvPicPr>
        <xdr:cNvPr id="2"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3"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4"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5"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6"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7"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8"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9"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0"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1"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2"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3"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4"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5"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6"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7"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8"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9"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0"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1"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2"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3"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4"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5"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6"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7"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8"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9"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30"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31"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32"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33"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34"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35"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36"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37"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38"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39"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40"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41"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42"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43"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44"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45"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46"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47"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48"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49"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50"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51"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52"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53"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54"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55"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56"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57"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58"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59"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60"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61"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62"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63"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64"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65"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66"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67"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68"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69"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70"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71"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72"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73"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74"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75"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76"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77"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78"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79"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80"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81"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82"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83"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84"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85"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86"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87"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88"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89"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90"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91"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92"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93"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94"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95"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96"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97"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98"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99"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00"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01"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02"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03"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04"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05"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06"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07"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08"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09"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10"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11"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12"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13"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14"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15"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16"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17"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18"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19"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20"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21"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22"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23"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24"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25"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26"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27"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28"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29"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30"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31"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32"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33"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34"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35"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36"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37"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38"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39"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40"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41"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42"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43"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44"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45"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46"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47"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48"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49"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50"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51"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52"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53"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54"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55"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56"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57"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58"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59"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60"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61"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62"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63"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64"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65"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66"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67"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68"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69"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70"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71"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72"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73"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74"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75"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76"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77"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78"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79"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80"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81"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82"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83"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84"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85"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86"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87"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88"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89"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90"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91"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92"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93"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194"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95"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196"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97"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98"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199"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00"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01"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02"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03"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04"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05"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06"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07"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08"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09"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10"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11"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12"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13"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14"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15"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16"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17"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18"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19"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20"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21"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22"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23"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24"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25"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26"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27"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28"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29"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30"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31"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32"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33"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34"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35"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36"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37"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38"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39"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40"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41"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42"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43"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44"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45"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46"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47"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28575</xdr:rowOff>
    </xdr:to>
    <xdr:pic>
      <xdr:nvPicPr>
        <xdr:cNvPr id="248" name="Picture 1027" descr="clip_image2400"/>
        <xdr:cNvPicPr>
          <a:picLocks noChangeAspect="true"/>
        </xdr:cNvPicPr>
      </xdr:nvPicPr>
      <xdr:blipFill>
        <a:blip r:embed="rId1">
          <a:lum/>
        </a:blip>
        <a:stretch>
          <a:fillRect/>
        </a:stretch>
      </xdr:blipFill>
      <xdr:spPr>
        <a:xfrm>
          <a:off x="13924280" y="52993925"/>
          <a:ext cx="9525" cy="2857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49"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38100</xdr:rowOff>
    </xdr:to>
    <xdr:pic>
      <xdr:nvPicPr>
        <xdr:cNvPr id="250" name="Picture 1027" descr="clip_image2400"/>
        <xdr:cNvPicPr>
          <a:picLocks noChangeAspect="true"/>
        </xdr:cNvPicPr>
      </xdr:nvPicPr>
      <xdr:blipFill>
        <a:blip r:embed="rId1">
          <a:lum/>
        </a:blip>
        <a:stretch>
          <a:fillRect/>
        </a:stretch>
      </xdr:blipFill>
      <xdr:spPr>
        <a:xfrm>
          <a:off x="13924280" y="52993925"/>
          <a:ext cx="9525" cy="38100"/>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51"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52"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5</xdr:col>
      <xdr:colOff>0</xdr:colOff>
      <xdr:row>24</xdr:row>
      <xdr:rowOff>0</xdr:rowOff>
    </xdr:from>
    <xdr:to>
      <xdr:col>5</xdr:col>
      <xdr:colOff>9525</xdr:colOff>
      <xdr:row>24</xdr:row>
      <xdr:rowOff>9525</xdr:rowOff>
    </xdr:to>
    <xdr:pic>
      <xdr:nvPicPr>
        <xdr:cNvPr id="253" name="Picture 1027" descr="clip_image2400"/>
        <xdr:cNvPicPr>
          <a:picLocks noChangeAspect="true"/>
        </xdr:cNvPicPr>
      </xdr:nvPicPr>
      <xdr:blipFill>
        <a:blip r:embed="rId1">
          <a:lum/>
        </a:blip>
        <a:stretch>
          <a:fillRect/>
        </a:stretch>
      </xdr:blipFill>
      <xdr:spPr>
        <a:xfrm>
          <a:off x="13924280" y="52993925"/>
          <a:ext cx="9525" cy="952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54"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55"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56"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57"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38100</xdr:rowOff>
    </xdr:to>
    <xdr:pic>
      <xdr:nvPicPr>
        <xdr:cNvPr id="258" name="Picture 1027" descr="clip_image2400"/>
        <xdr:cNvPicPr>
          <a:picLocks noChangeAspect="true"/>
        </xdr:cNvPicPr>
      </xdr:nvPicPr>
      <xdr:blipFill>
        <a:blip r:embed="rId1">
          <a:lum/>
        </a:blip>
        <a:stretch>
          <a:fillRect/>
        </a:stretch>
      </xdr:blipFill>
      <xdr:spPr>
        <a:xfrm>
          <a:off x="26913205" y="52993925"/>
          <a:ext cx="9525" cy="38100"/>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38100</xdr:rowOff>
    </xdr:to>
    <xdr:pic>
      <xdr:nvPicPr>
        <xdr:cNvPr id="259" name="Picture 1027" descr="clip_image2400"/>
        <xdr:cNvPicPr>
          <a:picLocks noChangeAspect="true"/>
        </xdr:cNvPicPr>
      </xdr:nvPicPr>
      <xdr:blipFill>
        <a:blip r:embed="rId1">
          <a:lum/>
        </a:blip>
        <a:stretch>
          <a:fillRect/>
        </a:stretch>
      </xdr:blipFill>
      <xdr:spPr>
        <a:xfrm>
          <a:off x="26913205" y="52993925"/>
          <a:ext cx="9525" cy="38100"/>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9525</xdr:rowOff>
    </xdr:to>
    <xdr:pic>
      <xdr:nvPicPr>
        <xdr:cNvPr id="260" name="Picture 1027" descr="clip_image2400"/>
        <xdr:cNvPicPr>
          <a:picLocks noChangeAspect="true"/>
        </xdr:cNvPicPr>
      </xdr:nvPicPr>
      <xdr:blipFill>
        <a:blip r:embed="rId1">
          <a:lum/>
        </a:blip>
        <a:stretch>
          <a:fillRect/>
        </a:stretch>
      </xdr:blipFill>
      <xdr:spPr>
        <a:xfrm>
          <a:off x="26913205" y="52993925"/>
          <a:ext cx="9525" cy="952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9525</xdr:rowOff>
    </xdr:to>
    <xdr:pic>
      <xdr:nvPicPr>
        <xdr:cNvPr id="261" name="Picture 1027" descr="clip_image2400"/>
        <xdr:cNvPicPr>
          <a:picLocks noChangeAspect="true"/>
        </xdr:cNvPicPr>
      </xdr:nvPicPr>
      <xdr:blipFill>
        <a:blip r:embed="rId1">
          <a:lum/>
        </a:blip>
        <a:stretch>
          <a:fillRect/>
        </a:stretch>
      </xdr:blipFill>
      <xdr:spPr>
        <a:xfrm>
          <a:off x="26913205" y="52993925"/>
          <a:ext cx="9525" cy="952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9525</xdr:rowOff>
    </xdr:to>
    <xdr:pic>
      <xdr:nvPicPr>
        <xdr:cNvPr id="262" name="Picture 1027" descr="clip_image2400"/>
        <xdr:cNvPicPr>
          <a:picLocks noChangeAspect="true"/>
        </xdr:cNvPicPr>
      </xdr:nvPicPr>
      <xdr:blipFill>
        <a:blip r:embed="rId1">
          <a:lum/>
        </a:blip>
        <a:stretch>
          <a:fillRect/>
        </a:stretch>
      </xdr:blipFill>
      <xdr:spPr>
        <a:xfrm>
          <a:off x="26913205" y="52993925"/>
          <a:ext cx="9525" cy="952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63"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64"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65"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66"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38100</xdr:rowOff>
    </xdr:to>
    <xdr:pic>
      <xdr:nvPicPr>
        <xdr:cNvPr id="267" name="Picture 1027" descr="clip_image2400"/>
        <xdr:cNvPicPr>
          <a:picLocks noChangeAspect="true"/>
        </xdr:cNvPicPr>
      </xdr:nvPicPr>
      <xdr:blipFill>
        <a:blip r:embed="rId1">
          <a:lum/>
        </a:blip>
        <a:stretch>
          <a:fillRect/>
        </a:stretch>
      </xdr:blipFill>
      <xdr:spPr>
        <a:xfrm>
          <a:off x="26913205" y="52993925"/>
          <a:ext cx="9525" cy="38100"/>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38100</xdr:rowOff>
    </xdr:to>
    <xdr:pic>
      <xdr:nvPicPr>
        <xdr:cNvPr id="268" name="Picture 1027" descr="clip_image2400"/>
        <xdr:cNvPicPr>
          <a:picLocks noChangeAspect="true"/>
        </xdr:cNvPicPr>
      </xdr:nvPicPr>
      <xdr:blipFill>
        <a:blip r:embed="rId1">
          <a:lum/>
        </a:blip>
        <a:stretch>
          <a:fillRect/>
        </a:stretch>
      </xdr:blipFill>
      <xdr:spPr>
        <a:xfrm>
          <a:off x="26913205" y="52993925"/>
          <a:ext cx="9525" cy="38100"/>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9525</xdr:rowOff>
    </xdr:to>
    <xdr:pic>
      <xdr:nvPicPr>
        <xdr:cNvPr id="269" name="Picture 1027" descr="clip_image2400"/>
        <xdr:cNvPicPr>
          <a:picLocks noChangeAspect="true"/>
        </xdr:cNvPicPr>
      </xdr:nvPicPr>
      <xdr:blipFill>
        <a:blip r:embed="rId1">
          <a:lum/>
        </a:blip>
        <a:stretch>
          <a:fillRect/>
        </a:stretch>
      </xdr:blipFill>
      <xdr:spPr>
        <a:xfrm>
          <a:off x="26913205" y="52993925"/>
          <a:ext cx="9525" cy="952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9525</xdr:rowOff>
    </xdr:to>
    <xdr:pic>
      <xdr:nvPicPr>
        <xdr:cNvPr id="270" name="Picture 1027" descr="clip_image2400"/>
        <xdr:cNvPicPr>
          <a:picLocks noChangeAspect="true"/>
        </xdr:cNvPicPr>
      </xdr:nvPicPr>
      <xdr:blipFill>
        <a:blip r:embed="rId1">
          <a:lum/>
        </a:blip>
        <a:stretch>
          <a:fillRect/>
        </a:stretch>
      </xdr:blipFill>
      <xdr:spPr>
        <a:xfrm>
          <a:off x="26913205" y="52993925"/>
          <a:ext cx="9525" cy="952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9525</xdr:rowOff>
    </xdr:to>
    <xdr:pic>
      <xdr:nvPicPr>
        <xdr:cNvPr id="271" name="Picture 1027" descr="clip_image2400"/>
        <xdr:cNvPicPr>
          <a:picLocks noChangeAspect="true"/>
        </xdr:cNvPicPr>
      </xdr:nvPicPr>
      <xdr:blipFill>
        <a:blip r:embed="rId1">
          <a:lum/>
        </a:blip>
        <a:stretch>
          <a:fillRect/>
        </a:stretch>
      </xdr:blipFill>
      <xdr:spPr>
        <a:xfrm>
          <a:off x="26913205" y="52993925"/>
          <a:ext cx="9525" cy="952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72"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73"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74"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75"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38100</xdr:rowOff>
    </xdr:to>
    <xdr:pic>
      <xdr:nvPicPr>
        <xdr:cNvPr id="276" name="Picture 1027" descr="clip_image2400"/>
        <xdr:cNvPicPr>
          <a:picLocks noChangeAspect="true"/>
        </xdr:cNvPicPr>
      </xdr:nvPicPr>
      <xdr:blipFill>
        <a:blip r:embed="rId1">
          <a:lum/>
        </a:blip>
        <a:stretch>
          <a:fillRect/>
        </a:stretch>
      </xdr:blipFill>
      <xdr:spPr>
        <a:xfrm>
          <a:off x="26913205" y="52993925"/>
          <a:ext cx="9525" cy="38100"/>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38100</xdr:rowOff>
    </xdr:to>
    <xdr:pic>
      <xdr:nvPicPr>
        <xdr:cNvPr id="277" name="Picture 1027" descr="clip_image2400"/>
        <xdr:cNvPicPr>
          <a:picLocks noChangeAspect="true"/>
        </xdr:cNvPicPr>
      </xdr:nvPicPr>
      <xdr:blipFill>
        <a:blip r:embed="rId1">
          <a:lum/>
        </a:blip>
        <a:stretch>
          <a:fillRect/>
        </a:stretch>
      </xdr:blipFill>
      <xdr:spPr>
        <a:xfrm>
          <a:off x="26913205" y="52993925"/>
          <a:ext cx="9525" cy="38100"/>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9525</xdr:rowOff>
    </xdr:to>
    <xdr:pic>
      <xdr:nvPicPr>
        <xdr:cNvPr id="278" name="Picture 1027" descr="clip_image2400"/>
        <xdr:cNvPicPr>
          <a:picLocks noChangeAspect="true"/>
        </xdr:cNvPicPr>
      </xdr:nvPicPr>
      <xdr:blipFill>
        <a:blip r:embed="rId1">
          <a:lum/>
        </a:blip>
        <a:stretch>
          <a:fillRect/>
        </a:stretch>
      </xdr:blipFill>
      <xdr:spPr>
        <a:xfrm>
          <a:off x="26913205" y="52993925"/>
          <a:ext cx="9525" cy="952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9525</xdr:rowOff>
    </xdr:to>
    <xdr:pic>
      <xdr:nvPicPr>
        <xdr:cNvPr id="279" name="Picture 1027" descr="clip_image2400"/>
        <xdr:cNvPicPr>
          <a:picLocks noChangeAspect="true"/>
        </xdr:cNvPicPr>
      </xdr:nvPicPr>
      <xdr:blipFill>
        <a:blip r:embed="rId1">
          <a:lum/>
        </a:blip>
        <a:stretch>
          <a:fillRect/>
        </a:stretch>
      </xdr:blipFill>
      <xdr:spPr>
        <a:xfrm>
          <a:off x="26913205" y="52993925"/>
          <a:ext cx="9525" cy="952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9525</xdr:rowOff>
    </xdr:to>
    <xdr:pic>
      <xdr:nvPicPr>
        <xdr:cNvPr id="280" name="Picture 1027" descr="clip_image2400"/>
        <xdr:cNvPicPr>
          <a:picLocks noChangeAspect="true"/>
        </xdr:cNvPicPr>
      </xdr:nvPicPr>
      <xdr:blipFill>
        <a:blip r:embed="rId1">
          <a:lum/>
        </a:blip>
        <a:stretch>
          <a:fillRect/>
        </a:stretch>
      </xdr:blipFill>
      <xdr:spPr>
        <a:xfrm>
          <a:off x="26913205" y="52993925"/>
          <a:ext cx="9525" cy="952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81"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82"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83"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28575</xdr:rowOff>
    </xdr:to>
    <xdr:pic>
      <xdr:nvPicPr>
        <xdr:cNvPr id="284" name="Picture 1027" descr="clip_image2400"/>
        <xdr:cNvPicPr>
          <a:picLocks noChangeAspect="true"/>
        </xdr:cNvPicPr>
      </xdr:nvPicPr>
      <xdr:blipFill>
        <a:blip r:embed="rId1">
          <a:lum/>
        </a:blip>
        <a:stretch>
          <a:fillRect/>
        </a:stretch>
      </xdr:blipFill>
      <xdr:spPr>
        <a:xfrm>
          <a:off x="26913205" y="52993925"/>
          <a:ext cx="9525" cy="2857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38100</xdr:rowOff>
    </xdr:to>
    <xdr:pic>
      <xdr:nvPicPr>
        <xdr:cNvPr id="285" name="Picture 1027" descr="clip_image2400"/>
        <xdr:cNvPicPr>
          <a:picLocks noChangeAspect="true"/>
        </xdr:cNvPicPr>
      </xdr:nvPicPr>
      <xdr:blipFill>
        <a:blip r:embed="rId1">
          <a:lum/>
        </a:blip>
        <a:stretch>
          <a:fillRect/>
        </a:stretch>
      </xdr:blipFill>
      <xdr:spPr>
        <a:xfrm>
          <a:off x="26913205" y="52993925"/>
          <a:ext cx="9525" cy="38100"/>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38100</xdr:rowOff>
    </xdr:to>
    <xdr:pic>
      <xdr:nvPicPr>
        <xdr:cNvPr id="286" name="Picture 1027" descr="clip_image2400"/>
        <xdr:cNvPicPr>
          <a:picLocks noChangeAspect="true"/>
        </xdr:cNvPicPr>
      </xdr:nvPicPr>
      <xdr:blipFill>
        <a:blip r:embed="rId1">
          <a:lum/>
        </a:blip>
        <a:stretch>
          <a:fillRect/>
        </a:stretch>
      </xdr:blipFill>
      <xdr:spPr>
        <a:xfrm>
          <a:off x="26913205" y="52993925"/>
          <a:ext cx="9525" cy="38100"/>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9525</xdr:rowOff>
    </xdr:to>
    <xdr:pic>
      <xdr:nvPicPr>
        <xdr:cNvPr id="287" name="Picture 1027" descr="clip_image2400"/>
        <xdr:cNvPicPr>
          <a:picLocks noChangeAspect="true"/>
        </xdr:cNvPicPr>
      </xdr:nvPicPr>
      <xdr:blipFill>
        <a:blip r:embed="rId1">
          <a:lum/>
        </a:blip>
        <a:stretch>
          <a:fillRect/>
        </a:stretch>
      </xdr:blipFill>
      <xdr:spPr>
        <a:xfrm>
          <a:off x="26913205" y="52993925"/>
          <a:ext cx="9525" cy="952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9525</xdr:rowOff>
    </xdr:to>
    <xdr:pic>
      <xdr:nvPicPr>
        <xdr:cNvPr id="288" name="Picture 1027" descr="clip_image2400"/>
        <xdr:cNvPicPr>
          <a:picLocks noChangeAspect="true"/>
        </xdr:cNvPicPr>
      </xdr:nvPicPr>
      <xdr:blipFill>
        <a:blip r:embed="rId1">
          <a:lum/>
        </a:blip>
        <a:stretch>
          <a:fillRect/>
        </a:stretch>
      </xdr:blipFill>
      <xdr:spPr>
        <a:xfrm>
          <a:off x="26913205" y="52993925"/>
          <a:ext cx="9525" cy="9525"/>
        </a:xfrm>
        <a:prstGeom prst="rect">
          <a:avLst/>
        </a:prstGeom>
        <a:noFill/>
        <a:ln w="9525">
          <a:noFill/>
        </a:ln>
      </xdr:spPr>
    </xdr:pic>
    <xdr:clientData/>
  </xdr:twoCellAnchor>
  <xdr:twoCellAnchor editAs="oneCell">
    <xdr:from>
      <xdr:col>6</xdr:col>
      <xdr:colOff>0</xdr:colOff>
      <xdr:row>24</xdr:row>
      <xdr:rowOff>0</xdr:rowOff>
    </xdr:from>
    <xdr:to>
      <xdr:col>6</xdr:col>
      <xdr:colOff>9525</xdr:colOff>
      <xdr:row>24</xdr:row>
      <xdr:rowOff>9525</xdr:rowOff>
    </xdr:to>
    <xdr:pic>
      <xdr:nvPicPr>
        <xdr:cNvPr id="289" name="Picture 1027" descr="clip_image2400"/>
        <xdr:cNvPicPr>
          <a:picLocks noChangeAspect="true"/>
        </xdr:cNvPicPr>
      </xdr:nvPicPr>
      <xdr:blipFill>
        <a:blip r:embed="rId1">
          <a:lum/>
        </a:blip>
        <a:stretch>
          <a:fillRect/>
        </a:stretch>
      </xdr:blipFill>
      <xdr:spPr>
        <a:xfrm>
          <a:off x="26913205" y="529939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290"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291"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292"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293"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294"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295"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296"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297"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298"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299"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00"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01"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02"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03"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04"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05"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06"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07"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08"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09"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10"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11"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12"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13"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14"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15"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16"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17"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18"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19"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20"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21"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22"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23"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24"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25"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26"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27"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28"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29"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30"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31"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32"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33"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34"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35"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36"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37"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38"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39"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40"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41"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42"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43"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44"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45"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46"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47"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48"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49"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50"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51"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52"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53"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54"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55"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56"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57"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58"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59"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60"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61"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62"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63"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64"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65"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66"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67"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68"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69"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70"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71"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72"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73"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74"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75"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76"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77"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78"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79"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80"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81"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82"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83"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84"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85"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86"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87"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88"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89"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90"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91"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92"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93"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394"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95"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96"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397"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98"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399"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00"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01"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02"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03"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04"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05"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06"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07"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08"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09"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10"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11"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12"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13"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14"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15"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16"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17"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18"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19"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20"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21"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22"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23"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24"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25"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26"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27"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28"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29"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30"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31"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32"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33"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34"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35"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36"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37"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38"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39"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40"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41"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42"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43"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44"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45"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46"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47"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48"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49"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50"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51"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52"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53"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54"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55"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56"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57"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58"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59"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60"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61"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62"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63"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64"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65"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66"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67"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68"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69"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70"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71"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72"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73"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74"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75"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76"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77"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78"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79"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80"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81"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82"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83"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84"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85"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86"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87"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88"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89"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90"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91"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92"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493"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94"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95"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496"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97"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98"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499"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00"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501"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502"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03"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04"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05"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06"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07"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08"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09"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510"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511"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12"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13"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14"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15"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16"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17"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18"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519"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520"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21"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22"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23"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24"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25"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26"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27"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528"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529"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30"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31"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32"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33"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34"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35"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28575</xdr:rowOff>
    </xdr:to>
    <xdr:pic>
      <xdr:nvPicPr>
        <xdr:cNvPr id="536" name="Picture 1027" descr="clip_image2400"/>
        <xdr:cNvPicPr>
          <a:picLocks noChangeAspect="true"/>
        </xdr:cNvPicPr>
      </xdr:nvPicPr>
      <xdr:blipFill>
        <a:blip r:embed="rId1">
          <a:lum/>
        </a:blip>
        <a:stretch>
          <a:fillRect/>
        </a:stretch>
      </xdr:blipFill>
      <xdr:spPr>
        <a:xfrm>
          <a:off x="13924280" y="155381325"/>
          <a:ext cx="9525" cy="2857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537"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38100</xdr:rowOff>
    </xdr:to>
    <xdr:pic>
      <xdr:nvPicPr>
        <xdr:cNvPr id="538" name="Picture 1027" descr="clip_image2400"/>
        <xdr:cNvPicPr>
          <a:picLocks noChangeAspect="true"/>
        </xdr:cNvPicPr>
      </xdr:nvPicPr>
      <xdr:blipFill>
        <a:blip r:embed="rId1">
          <a:lum/>
        </a:blip>
        <a:stretch>
          <a:fillRect/>
        </a:stretch>
      </xdr:blipFill>
      <xdr:spPr>
        <a:xfrm>
          <a:off x="13924280" y="155381325"/>
          <a:ext cx="9525" cy="38100"/>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39"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40"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5</xdr:col>
      <xdr:colOff>0</xdr:colOff>
      <xdr:row>63</xdr:row>
      <xdr:rowOff>0</xdr:rowOff>
    </xdr:from>
    <xdr:to>
      <xdr:col>5</xdr:col>
      <xdr:colOff>9525</xdr:colOff>
      <xdr:row>63</xdr:row>
      <xdr:rowOff>9525</xdr:rowOff>
    </xdr:to>
    <xdr:pic>
      <xdr:nvPicPr>
        <xdr:cNvPr id="541" name="Picture 1027" descr="clip_image2400"/>
        <xdr:cNvPicPr>
          <a:picLocks noChangeAspect="true"/>
        </xdr:cNvPicPr>
      </xdr:nvPicPr>
      <xdr:blipFill>
        <a:blip r:embed="rId1">
          <a:lum/>
        </a:blip>
        <a:stretch>
          <a:fillRect/>
        </a:stretch>
      </xdr:blipFill>
      <xdr:spPr>
        <a:xfrm>
          <a:off x="13924280" y="155381325"/>
          <a:ext cx="9525" cy="952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42"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43"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44"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45"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38100</xdr:rowOff>
    </xdr:to>
    <xdr:pic>
      <xdr:nvPicPr>
        <xdr:cNvPr id="546" name="Picture 1027" descr="clip_image2400"/>
        <xdr:cNvPicPr>
          <a:picLocks noChangeAspect="true"/>
        </xdr:cNvPicPr>
      </xdr:nvPicPr>
      <xdr:blipFill>
        <a:blip r:embed="rId1">
          <a:lum/>
        </a:blip>
        <a:stretch>
          <a:fillRect/>
        </a:stretch>
      </xdr:blipFill>
      <xdr:spPr>
        <a:xfrm>
          <a:off x="26913205" y="155381325"/>
          <a:ext cx="9525" cy="38100"/>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38100</xdr:rowOff>
    </xdr:to>
    <xdr:pic>
      <xdr:nvPicPr>
        <xdr:cNvPr id="547" name="Picture 1027" descr="clip_image2400"/>
        <xdr:cNvPicPr>
          <a:picLocks noChangeAspect="true"/>
        </xdr:cNvPicPr>
      </xdr:nvPicPr>
      <xdr:blipFill>
        <a:blip r:embed="rId1">
          <a:lum/>
        </a:blip>
        <a:stretch>
          <a:fillRect/>
        </a:stretch>
      </xdr:blipFill>
      <xdr:spPr>
        <a:xfrm>
          <a:off x="26913205" y="155381325"/>
          <a:ext cx="9525" cy="38100"/>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9525</xdr:rowOff>
    </xdr:to>
    <xdr:pic>
      <xdr:nvPicPr>
        <xdr:cNvPr id="548" name="Picture 1027" descr="clip_image2400"/>
        <xdr:cNvPicPr>
          <a:picLocks noChangeAspect="true"/>
        </xdr:cNvPicPr>
      </xdr:nvPicPr>
      <xdr:blipFill>
        <a:blip r:embed="rId1">
          <a:lum/>
        </a:blip>
        <a:stretch>
          <a:fillRect/>
        </a:stretch>
      </xdr:blipFill>
      <xdr:spPr>
        <a:xfrm>
          <a:off x="26913205" y="155381325"/>
          <a:ext cx="9525" cy="952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9525</xdr:rowOff>
    </xdr:to>
    <xdr:pic>
      <xdr:nvPicPr>
        <xdr:cNvPr id="549" name="Picture 1027" descr="clip_image2400"/>
        <xdr:cNvPicPr>
          <a:picLocks noChangeAspect="true"/>
        </xdr:cNvPicPr>
      </xdr:nvPicPr>
      <xdr:blipFill>
        <a:blip r:embed="rId1">
          <a:lum/>
        </a:blip>
        <a:stretch>
          <a:fillRect/>
        </a:stretch>
      </xdr:blipFill>
      <xdr:spPr>
        <a:xfrm>
          <a:off x="26913205" y="155381325"/>
          <a:ext cx="9525" cy="952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9525</xdr:rowOff>
    </xdr:to>
    <xdr:pic>
      <xdr:nvPicPr>
        <xdr:cNvPr id="550" name="Picture 1027" descr="clip_image2400"/>
        <xdr:cNvPicPr>
          <a:picLocks noChangeAspect="true"/>
        </xdr:cNvPicPr>
      </xdr:nvPicPr>
      <xdr:blipFill>
        <a:blip r:embed="rId1">
          <a:lum/>
        </a:blip>
        <a:stretch>
          <a:fillRect/>
        </a:stretch>
      </xdr:blipFill>
      <xdr:spPr>
        <a:xfrm>
          <a:off x="26913205" y="155381325"/>
          <a:ext cx="9525" cy="952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51"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52"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53"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54"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38100</xdr:rowOff>
    </xdr:to>
    <xdr:pic>
      <xdr:nvPicPr>
        <xdr:cNvPr id="555" name="Picture 1027" descr="clip_image2400"/>
        <xdr:cNvPicPr>
          <a:picLocks noChangeAspect="true"/>
        </xdr:cNvPicPr>
      </xdr:nvPicPr>
      <xdr:blipFill>
        <a:blip r:embed="rId1">
          <a:lum/>
        </a:blip>
        <a:stretch>
          <a:fillRect/>
        </a:stretch>
      </xdr:blipFill>
      <xdr:spPr>
        <a:xfrm>
          <a:off x="26913205" y="155381325"/>
          <a:ext cx="9525" cy="38100"/>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38100</xdr:rowOff>
    </xdr:to>
    <xdr:pic>
      <xdr:nvPicPr>
        <xdr:cNvPr id="556" name="Picture 1027" descr="clip_image2400"/>
        <xdr:cNvPicPr>
          <a:picLocks noChangeAspect="true"/>
        </xdr:cNvPicPr>
      </xdr:nvPicPr>
      <xdr:blipFill>
        <a:blip r:embed="rId1">
          <a:lum/>
        </a:blip>
        <a:stretch>
          <a:fillRect/>
        </a:stretch>
      </xdr:blipFill>
      <xdr:spPr>
        <a:xfrm>
          <a:off x="26913205" y="155381325"/>
          <a:ext cx="9525" cy="38100"/>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9525</xdr:rowOff>
    </xdr:to>
    <xdr:pic>
      <xdr:nvPicPr>
        <xdr:cNvPr id="557" name="Picture 1027" descr="clip_image2400"/>
        <xdr:cNvPicPr>
          <a:picLocks noChangeAspect="true"/>
        </xdr:cNvPicPr>
      </xdr:nvPicPr>
      <xdr:blipFill>
        <a:blip r:embed="rId1">
          <a:lum/>
        </a:blip>
        <a:stretch>
          <a:fillRect/>
        </a:stretch>
      </xdr:blipFill>
      <xdr:spPr>
        <a:xfrm>
          <a:off x="26913205" y="155381325"/>
          <a:ext cx="9525" cy="952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9525</xdr:rowOff>
    </xdr:to>
    <xdr:pic>
      <xdr:nvPicPr>
        <xdr:cNvPr id="558" name="Picture 1027" descr="clip_image2400"/>
        <xdr:cNvPicPr>
          <a:picLocks noChangeAspect="true"/>
        </xdr:cNvPicPr>
      </xdr:nvPicPr>
      <xdr:blipFill>
        <a:blip r:embed="rId1">
          <a:lum/>
        </a:blip>
        <a:stretch>
          <a:fillRect/>
        </a:stretch>
      </xdr:blipFill>
      <xdr:spPr>
        <a:xfrm>
          <a:off x="26913205" y="155381325"/>
          <a:ext cx="9525" cy="952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9525</xdr:rowOff>
    </xdr:to>
    <xdr:pic>
      <xdr:nvPicPr>
        <xdr:cNvPr id="559" name="Picture 1027" descr="clip_image2400"/>
        <xdr:cNvPicPr>
          <a:picLocks noChangeAspect="true"/>
        </xdr:cNvPicPr>
      </xdr:nvPicPr>
      <xdr:blipFill>
        <a:blip r:embed="rId1">
          <a:lum/>
        </a:blip>
        <a:stretch>
          <a:fillRect/>
        </a:stretch>
      </xdr:blipFill>
      <xdr:spPr>
        <a:xfrm>
          <a:off x="26913205" y="155381325"/>
          <a:ext cx="9525" cy="952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60"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61"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62"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63"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38100</xdr:rowOff>
    </xdr:to>
    <xdr:pic>
      <xdr:nvPicPr>
        <xdr:cNvPr id="564" name="Picture 1027" descr="clip_image2400"/>
        <xdr:cNvPicPr>
          <a:picLocks noChangeAspect="true"/>
        </xdr:cNvPicPr>
      </xdr:nvPicPr>
      <xdr:blipFill>
        <a:blip r:embed="rId1">
          <a:lum/>
        </a:blip>
        <a:stretch>
          <a:fillRect/>
        </a:stretch>
      </xdr:blipFill>
      <xdr:spPr>
        <a:xfrm>
          <a:off x="26913205" y="155381325"/>
          <a:ext cx="9525" cy="38100"/>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38100</xdr:rowOff>
    </xdr:to>
    <xdr:pic>
      <xdr:nvPicPr>
        <xdr:cNvPr id="565" name="Picture 1027" descr="clip_image2400"/>
        <xdr:cNvPicPr>
          <a:picLocks noChangeAspect="true"/>
        </xdr:cNvPicPr>
      </xdr:nvPicPr>
      <xdr:blipFill>
        <a:blip r:embed="rId1">
          <a:lum/>
        </a:blip>
        <a:stretch>
          <a:fillRect/>
        </a:stretch>
      </xdr:blipFill>
      <xdr:spPr>
        <a:xfrm>
          <a:off x="26913205" y="155381325"/>
          <a:ext cx="9525" cy="38100"/>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9525</xdr:rowOff>
    </xdr:to>
    <xdr:pic>
      <xdr:nvPicPr>
        <xdr:cNvPr id="566" name="Picture 1027" descr="clip_image2400"/>
        <xdr:cNvPicPr>
          <a:picLocks noChangeAspect="true"/>
        </xdr:cNvPicPr>
      </xdr:nvPicPr>
      <xdr:blipFill>
        <a:blip r:embed="rId1">
          <a:lum/>
        </a:blip>
        <a:stretch>
          <a:fillRect/>
        </a:stretch>
      </xdr:blipFill>
      <xdr:spPr>
        <a:xfrm>
          <a:off x="26913205" y="155381325"/>
          <a:ext cx="9525" cy="952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9525</xdr:rowOff>
    </xdr:to>
    <xdr:pic>
      <xdr:nvPicPr>
        <xdr:cNvPr id="567" name="Picture 1027" descr="clip_image2400"/>
        <xdr:cNvPicPr>
          <a:picLocks noChangeAspect="true"/>
        </xdr:cNvPicPr>
      </xdr:nvPicPr>
      <xdr:blipFill>
        <a:blip r:embed="rId1">
          <a:lum/>
        </a:blip>
        <a:stretch>
          <a:fillRect/>
        </a:stretch>
      </xdr:blipFill>
      <xdr:spPr>
        <a:xfrm>
          <a:off x="26913205" y="155381325"/>
          <a:ext cx="9525" cy="952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9525</xdr:rowOff>
    </xdr:to>
    <xdr:pic>
      <xdr:nvPicPr>
        <xdr:cNvPr id="568" name="Picture 1027" descr="clip_image2400"/>
        <xdr:cNvPicPr>
          <a:picLocks noChangeAspect="true"/>
        </xdr:cNvPicPr>
      </xdr:nvPicPr>
      <xdr:blipFill>
        <a:blip r:embed="rId1">
          <a:lum/>
        </a:blip>
        <a:stretch>
          <a:fillRect/>
        </a:stretch>
      </xdr:blipFill>
      <xdr:spPr>
        <a:xfrm>
          <a:off x="26913205" y="155381325"/>
          <a:ext cx="9525" cy="952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69"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70"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71"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28575</xdr:rowOff>
    </xdr:to>
    <xdr:pic>
      <xdr:nvPicPr>
        <xdr:cNvPr id="572" name="Picture 1027" descr="clip_image2400"/>
        <xdr:cNvPicPr>
          <a:picLocks noChangeAspect="true"/>
        </xdr:cNvPicPr>
      </xdr:nvPicPr>
      <xdr:blipFill>
        <a:blip r:embed="rId1">
          <a:lum/>
        </a:blip>
        <a:stretch>
          <a:fillRect/>
        </a:stretch>
      </xdr:blipFill>
      <xdr:spPr>
        <a:xfrm>
          <a:off x="26913205" y="155381325"/>
          <a:ext cx="9525" cy="2857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38100</xdr:rowOff>
    </xdr:to>
    <xdr:pic>
      <xdr:nvPicPr>
        <xdr:cNvPr id="573" name="Picture 1027" descr="clip_image2400"/>
        <xdr:cNvPicPr>
          <a:picLocks noChangeAspect="true"/>
        </xdr:cNvPicPr>
      </xdr:nvPicPr>
      <xdr:blipFill>
        <a:blip r:embed="rId1">
          <a:lum/>
        </a:blip>
        <a:stretch>
          <a:fillRect/>
        </a:stretch>
      </xdr:blipFill>
      <xdr:spPr>
        <a:xfrm>
          <a:off x="26913205" y="155381325"/>
          <a:ext cx="9525" cy="38100"/>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38100</xdr:rowOff>
    </xdr:to>
    <xdr:pic>
      <xdr:nvPicPr>
        <xdr:cNvPr id="574" name="Picture 1027" descr="clip_image2400"/>
        <xdr:cNvPicPr>
          <a:picLocks noChangeAspect="true"/>
        </xdr:cNvPicPr>
      </xdr:nvPicPr>
      <xdr:blipFill>
        <a:blip r:embed="rId1">
          <a:lum/>
        </a:blip>
        <a:stretch>
          <a:fillRect/>
        </a:stretch>
      </xdr:blipFill>
      <xdr:spPr>
        <a:xfrm>
          <a:off x="26913205" y="155381325"/>
          <a:ext cx="9525" cy="38100"/>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9525</xdr:rowOff>
    </xdr:to>
    <xdr:pic>
      <xdr:nvPicPr>
        <xdr:cNvPr id="575" name="Picture 1027" descr="clip_image2400"/>
        <xdr:cNvPicPr>
          <a:picLocks noChangeAspect="true"/>
        </xdr:cNvPicPr>
      </xdr:nvPicPr>
      <xdr:blipFill>
        <a:blip r:embed="rId1">
          <a:lum/>
        </a:blip>
        <a:stretch>
          <a:fillRect/>
        </a:stretch>
      </xdr:blipFill>
      <xdr:spPr>
        <a:xfrm>
          <a:off x="26913205" y="155381325"/>
          <a:ext cx="9525" cy="952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9525</xdr:rowOff>
    </xdr:to>
    <xdr:pic>
      <xdr:nvPicPr>
        <xdr:cNvPr id="576" name="Picture 1027" descr="clip_image2400"/>
        <xdr:cNvPicPr>
          <a:picLocks noChangeAspect="true"/>
        </xdr:cNvPicPr>
      </xdr:nvPicPr>
      <xdr:blipFill>
        <a:blip r:embed="rId1">
          <a:lum/>
        </a:blip>
        <a:stretch>
          <a:fillRect/>
        </a:stretch>
      </xdr:blipFill>
      <xdr:spPr>
        <a:xfrm>
          <a:off x="26913205" y="155381325"/>
          <a:ext cx="9525" cy="9525"/>
        </a:xfrm>
        <a:prstGeom prst="rect">
          <a:avLst/>
        </a:prstGeom>
        <a:noFill/>
        <a:ln w="9525">
          <a:noFill/>
        </a:ln>
      </xdr:spPr>
    </xdr:pic>
    <xdr:clientData/>
  </xdr:twoCellAnchor>
  <xdr:twoCellAnchor editAs="oneCell">
    <xdr:from>
      <xdr:col>6</xdr:col>
      <xdr:colOff>0</xdr:colOff>
      <xdr:row>63</xdr:row>
      <xdr:rowOff>0</xdr:rowOff>
    </xdr:from>
    <xdr:to>
      <xdr:col>6</xdr:col>
      <xdr:colOff>9525</xdr:colOff>
      <xdr:row>63</xdr:row>
      <xdr:rowOff>9525</xdr:rowOff>
    </xdr:to>
    <xdr:pic>
      <xdr:nvPicPr>
        <xdr:cNvPr id="577" name="Picture 1027" descr="clip_image2400"/>
        <xdr:cNvPicPr>
          <a:picLocks noChangeAspect="true"/>
        </xdr:cNvPicPr>
      </xdr:nvPicPr>
      <xdr:blipFill>
        <a:blip r:embed="rId1">
          <a:lum/>
        </a:blip>
        <a:stretch>
          <a:fillRect/>
        </a:stretch>
      </xdr:blipFill>
      <xdr:spPr>
        <a:xfrm>
          <a:off x="26913205" y="1553813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578"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579"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580"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581"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582"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583"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584"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585"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586"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587"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588"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589"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590"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591"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592"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593"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594"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595"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596"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597"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598"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599"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00"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01"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02"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03"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04"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05"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06"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07"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08"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09"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10"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11"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12"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13"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14"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15"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16"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17"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18"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19"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20"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21"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22"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23"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24"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25"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26"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27"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28"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29"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30"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31"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32"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33"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34"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35"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36"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37"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38"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39"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40"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41"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42"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43"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44"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45"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46"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47"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48"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49"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50"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51"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52"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53"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54"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55"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56"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57"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58"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59"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60"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61"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62"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63"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64"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65"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66"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67"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68"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69"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70"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71"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72"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73"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74"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75"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76"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77"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78"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79"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80"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81"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82"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83"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84"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85"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86"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87"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88"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89"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90"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91"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92"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93"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694"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95"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96"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97"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698"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699"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00"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01"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02"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03"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04"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05"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06"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07"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08"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09"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10"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11"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12"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13"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14"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15"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16"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17"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18"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19"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20"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21"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22"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23"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24"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25"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26"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27"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28"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29"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30"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31"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32"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33"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34"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35"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36"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37"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38"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39"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40"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41"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42"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43"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44"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45"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46"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47"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48"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49"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50"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51"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52"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53"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54"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55"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56"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57"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58"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59"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60"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61"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62"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63"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64"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65"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66"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67"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68"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69"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70"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71"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72"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73"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74"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75"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76"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77"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78"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79"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80"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81"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82"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83"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84"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85"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86"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87"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88"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89"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90"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91"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92"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793"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94"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95"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96"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797"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98"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799"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800"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801"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802"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803"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804"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805"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806"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807"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808"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809"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810"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811"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812"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813"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814"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815"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816"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817"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818"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819"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820"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821"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822"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823"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28575</xdr:rowOff>
    </xdr:to>
    <xdr:pic>
      <xdr:nvPicPr>
        <xdr:cNvPr id="824" name="Picture 1027" descr="clip_image2400"/>
        <xdr:cNvPicPr>
          <a:picLocks noChangeAspect="true"/>
        </xdr:cNvPicPr>
      </xdr:nvPicPr>
      <xdr:blipFill>
        <a:blip r:embed="rId1">
          <a:lum/>
        </a:blip>
        <a:stretch>
          <a:fillRect/>
        </a:stretch>
      </xdr:blipFill>
      <xdr:spPr>
        <a:xfrm>
          <a:off x="13924280" y="106626025"/>
          <a:ext cx="9525" cy="2857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825"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38100</xdr:rowOff>
    </xdr:to>
    <xdr:pic>
      <xdr:nvPicPr>
        <xdr:cNvPr id="826" name="Picture 1027" descr="clip_image2400"/>
        <xdr:cNvPicPr>
          <a:picLocks noChangeAspect="true"/>
        </xdr:cNvPicPr>
      </xdr:nvPicPr>
      <xdr:blipFill>
        <a:blip r:embed="rId1">
          <a:lum/>
        </a:blip>
        <a:stretch>
          <a:fillRect/>
        </a:stretch>
      </xdr:blipFill>
      <xdr:spPr>
        <a:xfrm>
          <a:off x="13924280" y="106626025"/>
          <a:ext cx="9525" cy="38100"/>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827"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828"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5</xdr:col>
      <xdr:colOff>0</xdr:colOff>
      <xdr:row>42</xdr:row>
      <xdr:rowOff>0</xdr:rowOff>
    </xdr:from>
    <xdr:to>
      <xdr:col>5</xdr:col>
      <xdr:colOff>9525</xdr:colOff>
      <xdr:row>42</xdr:row>
      <xdr:rowOff>9525</xdr:rowOff>
    </xdr:to>
    <xdr:pic>
      <xdr:nvPicPr>
        <xdr:cNvPr id="829" name="Picture 1027" descr="clip_image2400"/>
        <xdr:cNvPicPr>
          <a:picLocks noChangeAspect="true"/>
        </xdr:cNvPicPr>
      </xdr:nvPicPr>
      <xdr:blipFill>
        <a:blip r:embed="rId1">
          <a:lum/>
        </a:blip>
        <a:stretch>
          <a:fillRect/>
        </a:stretch>
      </xdr:blipFill>
      <xdr:spPr>
        <a:xfrm>
          <a:off x="13924280" y="106626025"/>
          <a:ext cx="9525" cy="952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30"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31"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32"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33"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38100</xdr:rowOff>
    </xdr:to>
    <xdr:pic>
      <xdr:nvPicPr>
        <xdr:cNvPr id="834" name="Picture 1027" descr="clip_image2400"/>
        <xdr:cNvPicPr>
          <a:picLocks noChangeAspect="true"/>
        </xdr:cNvPicPr>
      </xdr:nvPicPr>
      <xdr:blipFill>
        <a:blip r:embed="rId1">
          <a:lum/>
        </a:blip>
        <a:stretch>
          <a:fillRect/>
        </a:stretch>
      </xdr:blipFill>
      <xdr:spPr>
        <a:xfrm>
          <a:off x="26913205" y="106626025"/>
          <a:ext cx="9525" cy="38100"/>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38100</xdr:rowOff>
    </xdr:to>
    <xdr:pic>
      <xdr:nvPicPr>
        <xdr:cNvPr id="835" name="Picture 1027" descr="clip_image2400"/>
        <xdr:cNvPicPr>
          <a:picLocks noChangeAspect="true"/>
        </xdr:cNvPicPr>
      </xdr:nvPicPr>
      <xdr:blipFill>
        <a:blip r:embed="rId1">
          <a:lum/>
        </a:blip>
        <a:stretch>
          <a:fillRect/>
        </a:stretch>
      </xdr:blipFill>
      <xdr:spPr>
        <a:xfrm>
          <a:off x="26913205" y="106626025"/>
          <a:ext cx="9525" cy="38100"/>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9525</xdr:rowOff>
    </xdr:to>
    <xdr:pic>
      <xdr:nvPicPr>
        <xdr:cNvPr id="836" name="Picture 1027" descr="clip_image2400"/>
        <xdr:cNvPicPr>
          <a:picLocks noChangeAspect="true"/>
        </xdr:cNvPicPr>
      </xdr:nvPicPr>
      <xdr:blipFill>
        <a:blip r:embed="rId1">
          <a:lum/>
        </a:blip>
        <a:stretch>
          <a:fillRect/>
        </a:stretch>
      </xdr:blipFill>
      <xdr:spPr>
        <a:xfrm>
          <a:off x="26913205" y="106626025"/>
          <a:ext cx="9525" cy="952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9525</xdr:rowOff>
    </xdr:to>
    <xdr:pic>
      <xdr:nvPicPr>
        <xdr:cNvPr id="837" name="Picture 1027" descr="clip_image2400"/>
        <xdr:cNvPicPr>
          <a:picLocks noChangeAspect="true"/>
        </xdr:cNvPicPr>
      </xdr:nvPicPr>
      <xdr:blipFill>
        <a:blip r:embed="rId1">
          <a:lum/>
        </a:blip>
        <a:stretch>
          <a:fillRect/>
        </a:stretch>
      </xdr:blipFill>
      <xdr:spPr>
        <a:xfrm>
          <a:off x="26913205" y="106626025"/>
          <a:ext cx="9525" cy="952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9525</xdr:rowOff>
    </xdr:to>
    <xdr:pic>
      <xdr:nvPicPr>
        <xdr:cNvPr id="838" name="Picture 1027" descr="clip_image2400"/>
        <xdr:cNvPicPr>
          <a:picLocks noChangeAspect="true"/>
        </xdr:cNvPicPr>
      </xdr:nvPicPr>
      <xdr:blipFill>
        <a:blip r:embed="rId1">
          <a:lum/>
        </a:blip>
        <a:stretch>
          <a:fillRect/>
        </a:stretch>
      </xdr:blipFill>
      <xdr:spPr>
        <a:xfrm>
          <a:off x="26913205" y="106626025"/>
          <a:ext cx="9525" cy="952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39"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40"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41"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42"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38100</xdr:rowOff>
    </xdr:to>
    <xdr:pic>
      <xdr:nvPicPr>
        <xdr:cNvPr id="843" name="Picture 1027" descr="clip_image2400"/>
        <xdr:cNvPicPr>
          <a:picLocks noChangeAspect="true"/>
        </xdr:cNvPicPr>
      </xdr:nvPicPr>
      <xdr:blipFill>
        <a:blip r:embed="rId1">
          <a:lum/>
        </a:blip>
        <a:stretch>
          <a:fillRect/>
        </a:stretch>
      </xdr:blipFill>
      <xdr:spPr>
        <a:xfrm>
          <a:off x="26913205" y="106626025"/>
          <a:ext cx="9525" cy="38100"/>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38100</xdr:rowOff>
    </xdr:to>
    <xdr:pic>
      <xdr:nvPicPr>
        <xdr:cNvPr id="844" name="Picture 1027" descr="clip_image2400"/>
        <xdr:cNvPicPr>
          <a:picLocks noChangeAspect="true"/>
        </xdr:cNvPicPr>
      </xdr:nvPicPr>
      <xdr:blipFill>
        <a:blip r:embed="rId1">
          <a:lum/>
        </a:blip>
        <a:stretch>
          <a:fillRect/>
        </a:stretch>
      </xdr:blipFill>
      <xdr:spPr>
        <a:xfrm>
          <a:off x="26913205" y="106626025"/>
          <a:ext cx="9525" cy="38100"/>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9525</xdr:rowOff>
    </xdr:to>
    <xdr:pic>
      <xdr:nvPicPr>
        <xdr:cNvPr id="845" name="Picture 1027" descr="clip_image2400"/>
        <xdr:cNvPicPr>
          <a:picLocks noChangeAspect="true"/>
        </xdr:cNvPicPr>
      </xdr:nvPicPr>
      <xdr:blipFill>
        <a:blip r:embed="rId1">
          <a:lum/>
        </a:blip>
        <a:stretch>
          <a:fillRect/>
        </a:stretch>
      </xdr:blipFill>
      <xdr:spPr>
        <a:xfrm>
          <a:off x="26913205" y="106626025"/>
          <a:ext cx="9525" cy="952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9525</xdr:rowOff>
    </xdr:to>
    <xdr:pic>
      <xdr:nvPicPr>
        <xdr:cNvPr id="846" name="Picture 1027" descr="clip_image2400"/>
        <xdr:cNvPicPr>
          <a:picLocks noChangeAspect="true"/>
        </xdr:cNvPicPr>
      </xdr:nvPicPr>
      <xdr:blipFill>
        <a:blip r:embed="rId1">
          <a:lum/>
        </a:blip>
        <a:stretch>
          <a:fillRect/>
        </a:stretch>
      </xdr:blipFill>
      <xdr:spPr>
        <a:xfrm>
          <a:off x="26913205" y="106626025"/>
          <a:ext cx="9525" cy="952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9525</xdr:rowOff>
    </xdr:to>
    <xdr:pic>
      <xdr:nvPicPr>
        <xdr:cNvPr id="847" name="Picture 1027" descr="clip_image2400"/>
        <xdr:cNvPicPr>
          <a:picLocks noChangeAspect="true"/>
        </xdr:cNvPicPr>
      </xdr:nvPicPr>
      <xdr:blipFill>
        <a:blip r:embed="rId1">
          <a:lum/>
        </a:blip>
        <a:stretch>
          <a:fillRect/>
        </a:stretch>
      </xdr:blipFill>
      <xdr:spPr>
        <a:xfrm>
          <a:off x="26913205" y="106626025"/>
          <a:ext cx="9525" cy="952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48"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49"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50"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51"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38100</xdr:rowOff>
    </xdr:to>
    <xdr:pic>
      <xdr:nvPicPr>
        <xdr:cNvPr id="852" name="Picture 1027" descr="clip_image2400"/>
        <xdr:cNvPicPr>
          <a:picLocks noChangeAspect="true"/>
        </xdr:cNvPicPr>
      </xdr:nvPicPr>
      <xdr:blipFill>
        <a:blip r:embed="rId1">
          <a:lum/>
        </a:blip>
        <a:stretch>
          <a:fillRect/>
        </a:stretch>
      </xdr:blipFill>
      <xdr:spPr>
        <a:xfrm>
          <a:off x="26913205" y="106626025"/>
          <a:ext cx="9525" cy="38100"/>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38100</xdr:rowOff>
    </xdr:to>
    <xdr:pic>
      <xdr:nvPicPr>
        <xdr:cNvPr id="853" name="Picture 1027" descr="clip_image2400"/>
        <xdr:cNvPicPr>
          <a:picLocks noChangeAspect="true"/>
        </xdr:cNvPicPr>
      </xdr:nvPicPr>
      <xdr:blipFill>
        <a:blip r:embed="rId1">
          <a:lum/>
        </a:blip>
        <a:stretch>
          <a:fillRect/>
        </a:stretch>
      </xdr:blipFill>
      <xdr:spPr>
        <a:xfrm>
          <a:off x="26913205" y="106626025"/>
          <a:ext cx="9525" cy="38100"/>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9525</xdr:rowOff>
    </xdr:to>
    <xdr:pic>
      <xdr:nvPicPr>
        <xdr:cNvPr id="854" name="Picture 1027" descr="clip_image2400"/>
        <xdr:cNvPicPr>
          <a:picLocks noChangeAspect="true"/>
        </xdr:cNvPicPr>
      </xdr:nvPicPr>
      <xdr:blipFill>
        <a:blip r:embed="rId1">
          <a:lum/>
        </a:blip>
        <a:stretch>
          <a:fillRect/>
        </a:stretch>
      </xdr:blipFill>
      <xdr:spPr>
        <a:xfrm>
          <a:off x="26913205" y="106626025"/>
          <a:ext cx="9525" cy="952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9525</xdr:rowOff>
    </xdr:to>
    <xdr:pic>
      <xdr:nvPicPr>
        <xdr:cNvPr id="855" name="Picture 1027" descr="clip_image2400"/>
        <xdr:cNvPicPr>
          <a:picLocks noChangeAspect="true"/>
        </xdr:cNvPicPr>
      </xdr:nvPicPr>
      <xdr:blipFill>
        <a:blip r:embed="rId1">
          <a:lum/>
        </a:blip>
        <a:stretch>
          <a:fillRect/>
        </a:stretch>
      </xdr:blipFill>
      <xdr:spPr>
        <a:xfrm>
          <a:off x="26913205" y="106626025"/>
          <a:ext cx="9525" cy="952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9525</xdr:rowOff>
    </xdr:to>
    <xdr:pic>
      <xdr:nvPicPr>
        <xdr:cNvPr id="856" name="Picture 1027" descr="clip_image2400"/>
        <xdr:cNvPicPr>
          <a:picLocks noChangeAspect="true"/>
        </xdr:cNvPicPr>
      </xdr:nvPicPr>
      <xdr:blipFill>
        <a:blip r:embed="rId1">
          <a:lum/>
        </a:blip>
        <a:stretch>
          <a:fillRect/>
        </a:stretch>
      </xdr:blipFill>
      <xdr:spPr>
        <a:xfrm>
          <a:off x="26913205" y="106626025"/>
          <a:ext cx="9525" cy="952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57"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58"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59"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28575</xdr:rowOff>
    </xdr:to>
    <xdr:pic>
      <xdr:nvPicPr>
        <xdr:cNvPr id="860" name="Picture 1027" descr="clip_image2400"/>
        <xdr:cNvPicPr>
          <a:picLocks noChangeAspect="true"/>
        </xdr:cNvPicPr>
      </xdr:nvPicPr>
      <xdr:blipFill>
        <a:blip r:embed="rId1">
          <a:lum/>
        </a:blip>
        <a:stretch>
          <a:fillRect/>
        </a:stretch>
      </xdr:blipFill>
      <xdr:spPr>
        <a:xfrm>
          <a:off x="26913205" y="106626025"/>
          <a:ext cx="9525" cy="2857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38100</xdr:rowOff>
    </xdr:to>
    <xdr:pic>
      <xdr:nvPicPr>
        <xdr:cNvPr id="861" name="Picture 1027" descr="clip_image2400"/>
        <xdr:cNvPicPr>
          <a:picLocks noChangeAspect="true"/>
        </xdr:cNvPicPr>
      </xdr:nvPicPr>
      <xdr:blipFill>
        <a:blip r:embed="rId1">
          <a:lum/>
        </a:blip>
        <a:stretch>
          <a:fillRect/>
        </a:stretch>
      </xdr:blipFill>
      <xdr:spPr>
        <a:xfrm>
          <a:off x="26913205" y="106626025"/>
          <a:ext cx="9525" cy="38100"/>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38100</xdr:rowOff>
    </xdr:to>
    <xdr:pic>
      <xdr:nvPicPr>
        <xdr:cNvPr id="862" name="Picture 1027" descr="clip_image2400"/>
        <xdr:cNvPicPr>
          <a:picLocks noChangeAspect="true"/>
        </xdr:cNvPicPr>
      </xdr:nvPicPr>
      <xdr:blipFill>
        <a:blip r:embed="rId1">
          <a:lum/>
        </a:blip>
        <a:stretch>
          <a:fillRect/>
        </a:stretch>
      </xdr:blipFill>
      <xdr:spPr>
        <a:xfrm>
          <a:off x="26913205" y="106626025"/>
          <a:ext cx="9525" cy="38100"/>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9525</xdr:rowOff>
    </xdr:to>
    <xdr:pic>
      <xdr:nvPicPr>
        <xdr:cNvPr id="863" name="Picture 1027" descr="clip_image2400"/>
        <xdr:cNvPicPr>
          <a:picLocks noChangeAspect="true"/>
        </xdr:cNvPicPr>
      </xdr:nvPicPr>
      <xdr:blipFill>
        <a:blip r:embed="rId1">
          <a:lum/>
        </a:blip>
        <a:stretch>
          <a:fillRect/>
        </a:stretch>
      </xdr:blipFill>
      <xdr:spPr>
        <a:xfrm>
          <a:off x="26913205" y="106626025"/>
          <a:ext cx="9525" cy="952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9525</xdr:rowOff>
    </xdr:to>
    <xdr:pic>
      <xdr:nvPicPr>
        <xdr:cNvPr id="864" name="Picture 1027" descr="clip_image2400"/>
        <xdr:cNvPicPr>
          <a:picLocks noChangeAspect="true"/>
        </xdr:cNvPicPr>
      </xdr:nvPicPr>
      <xdr:blipFill>
        <a:blip r:embed="rId1">
          <a:lum/>
        </a:blip>
        <a:stretch>
          <a:fillRect/>
        </a:stretch>
      </xdr:blipFill>
      <xdr:spPr>
        <a:xfrm>
          <a:off x="26913205" y="106626025"/>
          <a:ext cx="9525" cy="9525"/>
        </a:xfrm>
        <a:prstGeom prst="rect">
          <a:avLst/>
        </a:prstGeom>
        <a:noFill/>
        <a:ln w="9525">
          <a:noFill/>
        </a:ln>
      </xdr:spPr>
    </xdr:pic>
    <xdr:clientData/>
  </xdr:twoCellAnchor>
  <xdr:twoCellAnchor editAs="oneCell">
    <xdr:from>
      <xdr:col>6</xdr:col>
      <xdr:colOff>0</xdr:colOff>
      <xdr:row>42</xdr:row>
      <xdr:rowOff>0</xdr:rowOff>
    </xdr:from>
    <xdr:to>
      <xdr:col>6</xdr:col>
      <xdr:colOff>9525</xdr:colOff>
      <xdr:row>42</xdr:row>
      <xdr:rowOff>9525</xdr:rowOff>
    </xdr:to>
    <xdr:pic>
      <xdr:nvPicPr>
        <xdr:cNvPr id="865" name="Picture 1027" descr="clip_image2400"/>
        <xdr:cNvPicPr>
          <a:picLocks noChangeAspect="true"/>
        </xdr:cNvPicPr>
      </xdr:nvPicPr>
      <xdr:blipFill>
        <a:blip r:embed="rId1">
          <a:lum/>
        </a:blip>
        <a:stretch>
          <a:fillRect/>
        </a:stretch>
      </xdr:blipFill>
      <xdr:spPr>
        <a:xfrm>
          <a:off x="26913205" y="1066260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0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0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0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0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0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0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0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0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1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1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1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1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1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1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1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1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1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1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2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2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2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2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2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2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2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2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2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2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3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3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3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3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3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3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3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3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3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3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4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4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4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4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4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4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4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4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4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4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5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5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5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5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5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5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5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5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5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5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6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6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6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6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6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6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6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6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6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6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7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7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7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7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7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7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7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7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7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7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8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8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8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8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8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8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8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8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8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8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9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9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9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9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9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89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9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89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9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89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0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0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0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0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0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0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0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0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0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0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1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1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1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1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1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1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1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1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1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1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2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2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2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2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2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2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2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2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2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2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3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3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3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3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3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3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3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3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3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3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4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4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4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4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4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4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4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4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4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4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5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5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5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5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5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5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5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5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5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5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6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6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6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6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6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6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6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6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6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6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7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7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7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7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7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7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7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7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7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7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8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8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8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8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8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8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8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8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8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8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9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9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9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9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199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9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199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9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9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199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0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0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0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0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0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0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0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0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0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0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1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1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1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1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1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1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1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1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1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1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2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2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2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2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2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2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2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2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2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2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3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3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3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3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3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3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3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3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3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3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4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4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4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4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4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4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4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4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4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4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5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5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5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5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54"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55"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56"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57"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058"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059"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060"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061"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062"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63"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64"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65"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66"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067"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068"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069"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070"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071"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72"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73"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74"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75"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076"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077"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078"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079"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080"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81"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82"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83"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084"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085"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086"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087"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088"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089"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9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9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9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9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9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09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9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9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09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09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0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0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0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0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0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0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0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0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0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0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1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1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1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1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1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1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1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1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1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1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2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2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2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2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2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2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2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2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2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2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3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3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3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3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3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3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3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3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3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3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4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4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4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4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4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4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4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4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4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4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5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5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5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5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5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5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5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5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5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5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6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6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6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6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6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6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6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6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6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6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7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7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7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7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7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7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7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7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7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7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8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8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8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8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8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8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8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8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8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8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9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9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9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9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19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9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9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19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9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19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0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0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0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0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0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0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0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0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0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0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1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1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1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1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1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1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1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1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1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1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2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2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2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2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2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2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2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2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2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2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3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3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3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3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3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3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3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3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3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3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4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4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4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4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4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4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4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4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4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4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5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5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5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5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5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5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5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5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5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5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6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6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6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6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6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6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6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6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6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6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7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7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7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7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7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7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7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7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7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7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8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8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8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8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8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8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8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8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8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8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9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9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9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29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9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9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29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9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9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29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0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0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0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0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0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0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0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0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0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0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1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1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1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1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1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1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1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1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1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1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2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2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2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2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2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2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2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2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2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2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3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3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3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3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3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3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3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3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3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3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4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4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42"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43"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44"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45"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346"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347"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348"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349"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350"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51"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52"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53"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54"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355"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356"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357"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358"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359"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60"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61"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62"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63"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364"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365"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366"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367"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368"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69"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70"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71"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372"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373"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374"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375"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376"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377"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7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7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8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8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8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8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8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8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8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8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8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8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9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9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39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9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9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39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9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9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9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39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0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0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0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0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0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0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0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0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0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0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1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1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1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1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1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1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1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1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1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1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2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2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2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2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2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2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2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2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2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2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3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3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3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3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3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3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3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3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3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3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4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4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4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4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4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4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4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4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4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4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5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5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5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5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5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5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5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5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5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5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6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6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6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6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6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6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6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6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6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6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7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7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7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7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7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7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7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7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7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7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8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8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8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8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8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8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8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8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8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8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9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9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9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9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49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9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9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9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49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49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0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0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0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0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0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0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0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0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0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0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1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1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1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1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1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1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1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1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1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1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2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2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2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2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2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2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2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2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2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2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3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3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3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3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3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3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3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3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3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3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4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4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4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4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4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4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4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4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4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4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5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5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5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5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54"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5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5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5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5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5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6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6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6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63"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6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6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66"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6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6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6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70"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7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72"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7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7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75"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7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7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7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79"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8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81"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8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8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84"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8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8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8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88"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8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90"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9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9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593"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9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9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9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597"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9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599"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60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60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602"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60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60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60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606"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60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608"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60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61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611"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61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61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61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615"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61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617"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61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61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620"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621"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622"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623"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28575</xdr:rowOff>
    </xdr:to>
    <xdr:pic>
      <xdr:nvPicPr>
        <xdr:cNvPr id="2624" name="Picture 1027" descr="clip_image2400"/>
        <xdr:cNvPicPr>
          <a:picLocks noChangeAspect="true"/>
        </xdr:cNvPicPr>
      </xdr:nvPicPr>
      <xdr:blipFill>
        <a:blip r:embed="rId1">
          <a:lum/>
        </a:blip>
        <a:stretch>
          <a:fillRect/>
        </a:stretch>
      </xdr:blipFill>
      <xdr:spPr>
        <a:xfrm>
          <a:off x="13924280" y="197888225"/>
          <a:ext cx="9525" cy="2857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625"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38100</xdr:rowOff>
    </xdr:to>
    <xdr:pic>
      <xdr:nvPicPr>
        <xdr:cNvPr id="2626" name="Picture 1027" descr="clip_image2400"/>
        <xdr:cNvPicPr>
          <a:picLocks noChangeAspect="true"/>
        </xdr:cNvPicPr>
      </xdr:nvPicPr>
      <xdr:blipFill>
        <a:blip r:embed="rId1">
          <a:lum/>
        </a:blip>
        <a:stretch>
          <a:fillRect/>
        </a:stretch>
      </xdr:blipFill>
      <xdr:spPr>
        <a:xfrm>
          <a:off x="13924280" y="197888225"/>
          <a:ext cx="9525" cy="3810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627"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628"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9525</xdr:rowOff>
    </xdr:to>
    <xdr:pic>
      <xdr:nvPicPr>
        <xdr:cNvPr id="2629" name="Picture 1027" descr="clip_image2400"/>
        <xdr:cNvPicPr>
          <a:picLocks noChangeAspect="true"/>
        </xdr:cNvPicPr>
      </xdr:nvPicPr>
      <xdr:blipFill>
        <a:blip r:embed="rId1">
          <a:lum/>
        </a:blip>
        <a:stretch>
          <a:fillRect/>
        </a:stretch>
      </xdr:blipFill>
      <xdr:spPr>
        <a:xfrm>
          <a:off x="13924280"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30"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31"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32"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33"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634"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635"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636"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637"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638"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39"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40"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41"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42"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643"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644"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645"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646"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647"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48"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49"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50"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51"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652"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653"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654"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655"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656"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57"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58"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59"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28575</xdr:rowOff>
    </xdr:to>
    <xdr:pic>
      <xdr:nvPicPr>
        <xdr:cNvPr id="2660" name="Picture 1027" descr="clip_image2400"/>
        <xdr:cNvPicPr>
          <a:picLocks noChangeAspect="true"/>
        </xdr:cNvPicPr>
      </xdr:nvPicPr>
      <xdr:blipFill>
        <a:blip r:embed="rId1">
          <a:lum/>
        </a:blip>
        <a:stretch>
          <a:fillRect/>
        </a:stretch>
      </xdr:blipFill>
      <xdr:spPr>
        <a:xfrm>
          <a:off x="26913205" y="197888225"/>
          <a:ext cx="9525" cy="2857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661"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38100</xdr:rowOff>
    </xdr:to>
    <xdr:pic>
      <xdr:nvPicPr>
        <xdr:cNvPr id="2662" name="Picture 1027" descr="clip_image2400"/>
        <xdr:cNvPicPr>
          <a:picLocks noChangeAspect="true"/>
        </xdr:cNvPicPr>
      </xdr:nvPicPr>
      <xdr:blipFill>
        <a:blip r:embed="rId1">
          <a:lum/>
        </a:blip>
        <a:stretch>
          <a:fillRect/>
        </a:stretch>
      </xdr:blipFill>
      <xdr:spPr>
        <a:xfrm>
          <a:off x="26913205" y="197888225"/>
          <a:ext cx="9525" cy="38100"/>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663"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664"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6</xdr:col>
      <xdr:colOff>0</xdr:colOff>
      <xdr:row>80</xdr:row>
      <xdr:rowOff>0</xdr:rowOff>
    </xdr:from>
    <xdr:to>
      <xdr:col>6</xdr:col>
      <xdr:colOff>9525</xdr:colOff>
      <xdr:row>80</xdr:row>
      <xdr:rowOff>9525</xdr:rowOff>
    </xdr:to>
    <xdr:pic>
      <xdr:nvPicPr>
        <xdr:cNvPr id="2665" name="Picture 1027" descr="clip_image2400"/>
        <xdr:cNvPicPr>
          <a:picLocks noChangeAspect="true"/>
        </xdr:cNvPicPr>
      </xdr:nvPicPr>
      <xdr:blipFill>
        <a:blip r:embed="rId1">
          <a:lum/>
        </a:blip>
        <a:stretch>
          <a:fillRect/>
        </a:stretch>
      </xdr:blipFill>
      <xdr:spPr>
        <a:xfrm>
          <a:off x="26913205"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66"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67"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68"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69"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670"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671"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672"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673"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674"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75"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76"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77"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78"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679"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680"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681"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682"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683"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84"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85"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86"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87"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688"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689"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690"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691"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692"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93"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94"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95"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696"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697"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698"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699"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00"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01"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02"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03"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04"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05"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706"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707"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08"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09"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10"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11"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12"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13"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14"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715"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716"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17"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18"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19"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20"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21"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22"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23"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724"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725"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26"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27"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28"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29"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30"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31"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28575</xdr:rowOff>
    </xdr:to>
    <xdr:pic>
      <xdr:nvPicPr>
        <xdr:cNvPr id="2732" name="Picture 1027" descr="clip_image2400"/>
        <xdr:cNvPicPr>
          <a:picLocks noChangeAspect="true"/>
        </xdr:cNvPicPr>
      </xdr:nvPicPr>
      <xdr:blipFill>
        <a:blip r:embed="rId1">
          <a:lum/>
        </a:blip>
        <a:stretch>
          <a:fillRect/>
        </a:stretch>
      </xdr:blipFill>
      <xdr:spPr>
        <a:xfrm>
          <a:off x="32358330" y="197888225"/>
          <a:ext cx="9525" cy="2857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733"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38100</xdr:rowOff>
    </xdr:to>
    <xdr:pic>
      <xdr:nvPicPr>
        <xdr:cNvPr id="2734" name="Picture 1027" descr="clip_image2400"/>
        <xdr:cNvPicPr>
          <a:picLocks noChangeAspect="true"/>
        </xdr:cNvPicPr>
      </xdr:nvPicPr>
      <xdr:blipFill>
        <a:blip r:embed="rId1">
          <a:lum/>
        </a:blip>
        <a:stretch>
          <a:fillRect/>
        </a:stretch>
      </xdr:blipFill>
      <xdr:spPr>
        <a:xfrm>
          <a:off x="32358330" y="197888225"/>
          <a:ext cx="9525" cy="38100"/>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35"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36"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8</xdr:col>
      <xdr:colOff>0</xdr:colOff>
      <xdr:row>80</xdr:row>
      <xdr:rowOff>0</xdr:rowOff>
    </xdr:from>
    <xdr:to>
      <xdr:col>8</xdr:col>
      <xdr:colOff>9525</xdr:colOff>
      <xdr:row>80</xdr:row>
      <xdr:rowOff>9525</xdr:rowOff>
    </xdr:to>
    <xdr:pic>
      <xdr:nvPicPr>
        <xdr:cNvPr id="2737" name="Picture 1027" descr="clip_image2400"/>
        <xdr:cNvPicPr>
          <a:picLocks noChangeAspect="true"/>
        </xdr:cNvPicPr>
      </xdr:nvPicPr>
      <xdr:blipFill>
        <a:blip r:embed="rId1">
          <a:lum/>
        </a:blip>
        <a:stretch>
          <a:fillRect/>
        </a:stretch>
      </xdr:blipFill>
      <xdr:spPr>
        <a:xfrm>
          <a:off x="32358330" y="1978882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66"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67"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68"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69"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870"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871"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872"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873"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874"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75"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76"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77"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78"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879"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880"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881"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882"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883"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84"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85"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86"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87"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888"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889"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890"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891"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892"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93"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94"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95"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896"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897"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898"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899"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00"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01"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02"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03"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04"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05"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06"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07"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08"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09"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10"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11"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12"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13"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14"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15"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16"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17"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18"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19"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20"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21"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22"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23"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24"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25"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26"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27"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28"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29"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30"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31"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32"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33"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34"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35"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36"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37"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38"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39"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40"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41"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42"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43"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44"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45"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46"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47"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48"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49"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50"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51"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52"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53"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54"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55"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56"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57"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58"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59"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60"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61"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62"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63"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64"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65"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66"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67"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68"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69"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70"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71"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72"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73"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74"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75"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76"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77"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78"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79"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80"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81"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82"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83"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84"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85"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86"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87"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88"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89"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90"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91"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92"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93"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94"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995"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96"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997"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98"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999"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00"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01"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02"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03"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04"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05"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06"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07"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08"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09"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10"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11"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12"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13"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14"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15"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16"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17"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18"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19"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20"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21"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22"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23"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24"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25"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26"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27"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28"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29"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30"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31"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32"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33"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34"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35"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36"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37"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38"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39"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40"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41"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42"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43"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44"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45"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46"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47"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48"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49"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50"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51"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52"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53"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54"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55"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56"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57"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58"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59"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60"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61"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62"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63"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64"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65"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66"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67"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68"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69"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70"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71"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72"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73"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74"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75"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76"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77"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78"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79"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80"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81"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82"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83"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84"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85"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86"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87"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88"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89"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90"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91"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92"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93"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094"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95"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096"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97"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98"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099"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100"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101"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102"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103"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104"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105"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106"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107"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108"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109"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110"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111"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28575</xdr:rowOff>
    </xdr:to>
    <xdr:pic>
      <xdr:nvPicPr>
        <xdr:cNvPr id="1112" name="Picture 1027" descr="clip_image2400"/>
        <xdr:cNvPicPr>
          <a:picLocks noChangeAspect="true"/>
        </xdr:cNvPicPr>
      </xdr:nvPicPr>
      <xdr:blipFill>
        <a:blip r:embed="rId1">
          <a:lum/>
        </a:blip>
        <a:stretch>
          <a:fillRect/>
        </a:stretch>
      </xdr:blipFill>
      <xdr:spPr>
        <a:xfrm>
          <a:off x="13924280" y="151037925"/>
          <a:ext cx="9525" cy="2857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113"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38100</xdr:rowOff>
    </xdr:to>
    <xdr:pic>
      <xdr:nvPicPr>
        <xdr:cNvPr id="1114" name="Picture 1027" descr="clip_image2400"/>
        <xdr:cNvPicPr>
          <a:picLocks noChangeAspect="true"/>
        </xdr:cNvPicPr>
      </xdr:nvPicPr>
      <xdr:blipFill>
        <a:blip r:embed="rId1">
          <a:lum/>
        </a:blip>
        <a:stretch>
          <a:fillRect/>
        </a:stretch>
      </xdr:blipFill>
      <xdr:spPr>
        <a:xfrm>
          <a:off x="13924280" y="151037925"/>
          <a:ext cx="9525" cy="38100"/>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115"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116"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5</xdr:col>
      <xdr:colOff>0</xdr:colOff>
      <xdr:row>61</xdr:row>
      <xdr:rowOff>0</xdr:rowOff>
    </xdr:from>
    <xdr:to>
      <xdr:col>5</xdr:col>
      <xdr:colOff>9525</xdr:colOff>
      <xdr:row>61</xdr:row>
      <xdr:rowOff>9525</xdr:rowOff>
    </xdr:to>
    <xdr:pic>
      <xdr:nvPicPr>
        <xdr:cNvPr id="1117" name="Picture 1027" descr="clip_image2400"/>
        <xdr:cNvPicPr>
          <a:picLocks noChangeAspect="true"/>
        </xdr:cNvPicPr>
      </xdr:nvPicPr>
      <xdr:blipFill>
        <a:blip r:embed="rId1">
          <a:lum/>
        </a:blip>
        <a:stretch>
          <a:fillRect/>
        </a:stretch>
      </xdr:blipFill>
      <xdr:spPr>
        <a:xfrm>
          <a:off x="13924280" y="151037925"/>
          <a:ext cx="9525" cy="952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18"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19"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20"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21"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38100</xdr:rowOff>
    </xdr:to>
    <xdr:pic>
      <xdr:nvPicPr>
        <xdr:cNvPr id="1122" name="Picture 1027" descr="clip_image2400"/>
        <xdr:cNvPicPr>
          <a:picLocks noChangeAspect="true"/>
        </xdr:cNvPicPr>
      </xdr:nvPicPr>
      <xdr:blipFill>
        <a:blip r:embed="rId1">
          <a:lum/>
        </a:blip>
        <a:stretch>
          <a:fillRect/>
        </a:stretch>
      </xdr:blipFill>
      <xdr:spPr>
        <a:xfrm>
          <a:off x="26913205" y="151037925"/>
          <a:ext cx="9525" cy="38100"/>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38100</xdr:rowOff>
    </xdr:to>
    <xdr:pic>
      <xdr:nvPicPr>
        <xdr:cNvPr id="1123" name="Picture 1027" descr="clip_image2400"/>
        <xdr:cNvPicPr>
          <a:picLocks noChangeAspect="true"/>
        </xdr:cNvPicPr>
      </xdr:nvPicPr>
      <xdr:blipFill>
        <a:blip r:embed="rId1">
          <a:lum/>
        </a:blip>
        <a:stretch>
          <a:fillRect/>
        </a:stretch>
      </xdr:blipFill>
      <xdr:spPr>
        <a:xfrm>
          <a:off x="26913205" y="151037925"/>
          <a:ext cx="9525" cy="38100"/>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9525</xdr:rowOff>
    </xdr:to>
    <xdr:pic>
      <xdr:nvPicPr>
        <xdr:cNvPr id="1124" name="Picture 1027" descr="clip_image2400"/>
        <xdr:cNvPicPr>
          <a:picLocks noChangeAspect="true"/>
        </xdr:cNvPicPr>
      </xdr:nvPicPr>
      <xdr:blipFill>
        <a:blip r:embed="rId1">
          <a:lum/>
        </a:blip>
        <a:stretch>
          <a:fillRect/>
        </a:stretch>
      </xdr:blipFill>
      <xdr:spPr>
        <a:xfrm>
          <a:off x="26913205" y="151037925"/>
          <a:ext cx="9525" cy="952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9525</xdr:rowOff>
    </xdr:to>
    <xdr:pic>
      <xdr:nvPicPr>
        <xdr:cNvPr id="1125" name="Picture 1027" descr="clip_image2400"/>
        <xdr:cNvPicPr>
          <a:picLocks noChangeAspect="true"/>
        </xdr:cNvPicPr>
      </xdr:nvPicPr>
      <xdr:blipFill>
        <a:blip r:embed="rId1">
          <a:lum/>
        </a:blip>
        <a:stretch>
          <a:fillRect/>
        </a:stretch>
      </xdr:blipFill>
      <xdr:spPr>
        <a:xfrm>
          <a:off x="26913205" y="151037925"/>
          <a:ext cx="9525" cy="952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9525</xdr:rowOff>
    </xdr:to>
    <xdr:pic>
      <xdr:nvPicPr>
        <xdr:cNvPr id="1126" name="Picture 1027" descr="clip_image2400"/>
        <xdr:cNvPicPr>
          <a:picLocks noChangeAspect="true"/>
        </xdr:cNvPicPr>
      </xdr:nvPicPr>
      <xdr:blipFill>
        <a:blip r:embed="rId1">
          <a:lum/>
        </a:blip>
        <a:stretch>
          <a:fillRect/>
        </a:stretch>
      </xdr:blipFill>
      <xdr:spPr>
        <a:xfrm>
          <a:off x="26913205" y="151037925"/>
          <a:ext cx="9525" cy="952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27"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28"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29"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30"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38100</xdr:rowOff>
    </xdr:to>
    <xdr:pic>
      <xdr:nvPicPr>
        <xdr:cNvPr id="1131" name="Picture 1027" descr="clip_image2400"/>
        <xdr:cNvPicPr>
          <a:picLocks noChangeAspect="true"/>
        </xdr:cNvPicPr>
      </xdr:nvPicPr>
      <xdr:blipFill>
        <a:blip r:embed="rId1">
          <a:lum/>
        </a:blip>
        <a:stretch>
          <a:fillRect/>
        </a:stretch>
      </xdr:blipFill>
      <xdr:spPr>
        <a:xfrm>
          <a:off x="26913205" y="151037925"/>
          <a:ext cx="9525" cy="38100"/>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38100</xdr:rowOff>
    </xdr:to>
    <xdr:pic>
      <xdr:nvPicPr>
        <xdr:cNvPr id="1132" name="Picture 1027" descr="clip_image2400"/>
        <xdr:cNvPicPr>
          <a:picLocks noChangeAspect="true"/>
        </xdr:cNvPicPr>
      </xdr:nvPicPr>
      <xdr:blipFill>
        <a:blip r:embed="rId1">
          <a:lum/>
        </a:blip>
        <a:stretch>
          <a:fillRect/>
        </a:stretch>
      </xdr:blipFill>
      <xdr:spPr>
        <a:xfrm>
          <a:off x="26913205" y="151037925"/>
          <a:ext cx="9525" cy="38100"/>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9525</xdr:rowOff>
    </xdr:to>
    <xdr:pic>
      <xdr:nvPicPr>
        <xdr:cNvPr id="1133" name="Picture 1027" descr="clip_image2400"/>
        <xdr:cNvPicPr>
          <a:picLocks noChangeAspect="true"/>
        </xdr:cNvPicPr>
      </xdr:nvPicPr>
      <xdr:blipFill>
        <a:blip r:embed="rId1">
          <a:lum/>
        </a:blip>
        <a:stretch>
          <a:fillRect/>
        </a:stretch>
      </xdr:blipFill>
      <xdr:spPr>
        <a:xfrm>
          <a:off x="26913205" y="151037925"/>
          <a:ext cx="9525" cy="952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9525</xdr:rowOff>
    </xdr:to>
    <xdr:pic>
      <xdr:nvPicPr>
        <xdr:cNvPr id="1134" name="Picture 1027" descr="clip_image2400"/>
        <xdr:cNvPicPr>
          <a:picLocks noChangeAspect="true"/>
        </xdr:cNvPicPr>
      </xdr:nvPicPr>
      <xdr:blipFill>
        <a:blip r:embed="rId1">
          <a:lum/>
        </a:blip>
        <a:stretch>
          <a:fillRect/>
        </a:stretch>
      </xdr:blipFill>
      <xdr:spPr>
        <a:xfrm>
          <a:off x="26913205" y="151037925"/>
          <a:ext cx="9525" cy="952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9525</xdr:rowOff>
    </xdr:to>
    <xdr:pic>
      <xdr:nvPicPr>
        <xdr:cNvPr id="1135" name="Picture 1027" descr="clip_image2400"/>
        <xdr:cNvPicPr>
          <a:picLocks noChangeAspect="true"/>
        </xdr:cNvPicPr>
      </xdr:nvPicPr>
      <xdr:blipFill>
        <a:blip r:embed="rId1">
          <a:lum/>
        </a:blip>
        <a:stretch>
          <a:fillRect/>
        </a:stretch>
      </xdr:blipFill>
      <xdr:spPr>
        <a:xfrm>
          <a:off x="26913205" y="151037925"/>
          <a:ext cx="9525" cy="952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36"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37"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38"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39"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38100</xdr:rowOff>
    </xdr:to>
    <xdr:pic>
      <xdr:nvPicPr>
        <xdr:cNvPr id="1140" name="Picture 1027" descr="clip_image2400"/>
        <xdr:cNvPicPr>
          <a:picLocks noChangeAspect="true"/>
        </xdr:cNvPicPr>
      </xdr:nvPicPr>
      <xdr:blipFill>
        <a:blip r:embed="rId1">
          <a:lum/>
        </a:blip>
        <a:stretch>
          <a:fillRect/>
        </a:stretch>
      </xdr:blipFill>
      <xdr:spPr>
        <a:xfrm>
          <a:off x="26913205" y="151037925"/>
          <a:ext cx="9525" cy="38100"/>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38100</xdr:rowOff>
    </xdr:to>
    <xdr:pic>
      <xdr:nvPicPr>
        <xdr:cNvPr id="1141" name="Picture 1027" descr="clip_image2400"/>
        <xdr:cNvPicPr>
          <a:picLocks noChangeAspect="true"/>
        </xdr:cNvPicPr>
      </xdr:nvPicPr>
      <xdr:blipFill>
        <a:blip r:embed="rId1">
          <a:lum/>
        </a:blip>
        <a:stretch>
          <a:fillRect/>
        </a:stretch>
      </xdr:blipFill>
      <xdr:spPr>
        <a:xfrm>
          <a:off x="26913205" y="151037925"/>
          <a:ext cx="9525" cy="38100"/>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9525</xdr:rowOff>
    </xdr:to>
    <xdr:pic>
      <xdr:nvPicPr>
        <xdr:cNvPr id="1142" name="Picture 1027" descr="clip_image2400"/>
        <xdr:cNvPicPr>
          <a:picLocks noChangeAspect="true"/>
        </xdr:cNvPicPr>
      </xdr:nvPicPr>
      <xdr:blipFill>
        <a:blip r:embed="rId1">
          <a:lum/>
        </a:blip>
        <a:stretch>
          <a:fillRect/>
        </a:stretch>
      </xdr:blipFill>
      <xdr:spPr>
        <a:xfrm>
          <a:off x="26913205" y="151037925"/>
          <a:ext cx="9525" cy="952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9525</xdr:rowOff>
    </xdr:to>
    <xdr:pic>
      <xdr:nvPicPr>
        <xdr:cNvPr id="1143" name="Picture 1027" descr="clip_image2400"/>
        <xdr:cNvPicPr>
          <a:picLocks noChangeAspect="true"/>
        </xdr:cNvPicPr>
      </xdr:nvPicPr>
      <xdr:blipFill>
        <a:blip r:embed="rId1">
          <a:lum/>
        </a:blip>
        <a:stretch>
          <a:fillRect/>
        </a:stretch>
      </xdr:blipFill>
      <xdr:spPr>
        <a:xfrm>
          <a:off x="26913205" y="151037925"/>
          <a:ext cx="9525" cy="952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9525</xdr:rowOff>
    </xdr:to>
    <xdr:pic>
      <xdr:nvPicPr>
        <xdr:cNvPr id="1144" name="Picture 1027" descr="clip_image2400"/>
        <xdr:cNvPicPr>
          <a:picLocks noChangeAspect="true"/>
        </xdr:cNvPicPr>
      </xdr:nvPicPr>
      <xdr:blipFill>
        <a:blip r:embed="rId1">
          <a:lum/>
        </a:blip>
        <a:stretch>
          <a:fillRect/>
        </a:stretch>
      </xdr:blipFill>
      <xdr:spPr>
        <a:xfrm>
          <a:off x="26913205" y="151037925"/>
          <a:ext cx="9525" cy="952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45"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46"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47"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28575</xdr:rowOff>
    </xdr:to>
    <xdr:pic>
      <xdr:nvPicPr>
        <xdr:cNvPr id="1148" name="Picture 1027" descr="clip_image2400"/>
        <xdr:cNvPicPr>
          <a:picLocks noChangeAspect="true"/>
        </xdr:cNvPicPr>
      </xdr:nvPicPr>
      <xdr:blipFill>
        <a:blip r:embed="rId1">
          <a:lum/>
        </a:blip>
        <a:stretch>
          <a:fillRect/>
        </a:stretch>
      </xdr:blipFill>
      <xdr:spPr>
        <a:xfrm>
          <a:off x="26913205" y="151037925"/>
          <a:ext cx="9525" cy="2857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38100</xdr:rowOff>
    </xdr:to>
    <xdr:pic>
      <xdr:nvPicPr>
        <xdr:cNvPr id="1149" name="Picture 1027" descr="clip_image2400"/>
        <xdr:cNvPicPr>
          <a:picLocks noChangeAspect="true"/>
        </xdr:cNvPicPr>
      </xdr:nvPicPr>
      <xdr:blipFill>
        <a:blip r:embed="rId1">
          <a:lum/>
        </a:blip>
        <a:stretch>
          <a:fillRect/>
        </a:stretch>
      </xdr:blipFill>
      <xdr:spPr>
        <a:xfrm>
          <a:off x="26913205" y="151037925"/>
          <a:ext cx="9525" cy="38100"/>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38100</xdr:rowOff>
    </xdr:to>
    <xdr:pic>
      <xdr:nvPicPr>
        <xdr:cNvPr id="1150" name="Picture 1027" descr="clip_image2400"/>
        <xdr:cNvPicPr>
          <a:picLocks noChangeAspect="true"/>
        </xdr:cNvPicPr>
      </xdr:nvPicPr>
      <xdr:blipFill>
        <a:blip r:embed="rId1">
          <a:lum/>
        </a:blip>
        <a:stretch>
          <a:fillRect/>
        </a:stretch>
      </xdr:blipFill>
      <xdr:spPr>
        <a:xfrm>
          <a:off x="26913205" y="151037925"/>
          <a:ext cx="9525" cy="38100"/>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9525</xdr:rowOff>
    </xdr:to>
    <xdr:pic>
      <xdr:nvPicPr>
        <xdr:cNvPr id="1151" name="Picture 1027" descr="clip_image2400"/>
        <xdr:cNvPicPr>
          <a:picLocks noChangeAspect="true"/>
        </xdr:cNvPicPr>
      </xdr:nvPicPr>
      <xdr:blipFill>
        <a:blip r:embed="rId1">
          <a:lum/>
        </a:blip>
        <a:stretch>
          <a:fillRect/>
        </a:stretch>
      </xdr:blipFill>
      <xdr:spPr>
        <a:xfrm>
          <a:off x="26913205" y="151037925"/>
          <a:ext cx="9525" cy="952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9525</xdr:rowOff>
    </xdr:to>
    <xdr:pic>
      <xdr:nvPicPr>
        <xdr:cNvPr id="1152" name="Picture 1027" descr="clip_image2400"/>
        <xdr:cNvPicPr>
          <a:picLocks noChangeAspect="true"/>
        </xdr:cNvPicPr>
      </xdr:nvPicPr>
      <xdr:blipFill>
        <a:blip r:embed="rId1">
          <a:lum/>
        </a:blip>
        <a:stretch>
          <a:fillRect/>
        </a:stretch>
      </xdr:blipFill>
      <xdr:spPr>
        <a:xfrm>
          <a:off x="26913205" y="151037925"/>
          <a:ext cx="9525" cy="9525"/>
        </a:xfrm>
        <a:prstGeom prst="rect">
          <a:avLst/>
        </a:prstGeom>
        <a:noFill/>
        <a:ln w="9525">
          <a:noFill/>
        </a:ln>
      </xdr:spPr>
    </xdr:pic>
    <xdr:clientData/>
  </xdr:twoCellAnchor>
  <xdr:twoCellAnchor editAs="oneCell">
    <xdr:from>
      <xdr:col>6</xdr:col>
      <xdr:colOff>0</xdr:colOff>
      <xdr:row>61</xdr:row>
      <xdr:rowOff>0</xdr:rowOff>
    </xdr:from>
    <xdr:to>
      <xdr:col>6</xdr:col>
      <xdr:colOff>9525</xdr:colOff>
      <xdr:row>61</xdr:row>
      <xdr:rowOff>9525</xdr:rowOff>
    </xdr:to>
    <xdr:pic>
      <xdr:nvPicPr>
        <xdr:cNvPr id="1153" name="Picture 1027" descr="clip_image2400"/>
        <xdr:cNvPicPr>
          <a:picLocks noChangeAspect="true"/>
        </xdr:cNvPicPr>
      </xdr:nvPicPr>
      <xdr:blipFill>
        <a:blip r:embed="rId1">
          <a:lum/>
        </a:blip>
        <a:stretch>
          <a:fillRect/>
        </a:stretch>
      </xdr:blipFill>
      <xdr:spPr>
        <a:xfrm>
          <a:off x="26913205" y="151037925"/>
          <a:ext cx="9525" cy="95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99"/>
  <sheetViews>
    <sheetView tabSelected="1" view="pageBreakPreview" zoomScale="20" zoomScaleNormal="20" zoomScaleSheetLayoutView="20" workbookViewId="0">
      <pane xSplit="5" ySplit="4" topLeftCell="F65" activePane="bottomRight" state="frozen"/>
      <selection/>
      <selection pane="topRight"/>
      <selection pane="bottomLeft"/>
      <selection pane="bottomRight" activeCell="F76" sqref="F76"/>
    </sheetView>
  </sheetViews>
  <sheetFormatPr defaultColWidth="8.725" defaultRowHeight="45.75"/>
  <cols>
    <col min="1" max="2" width="14.2" style="9" customWidth="true"/>
    <col min="3" max="3" width="75" style="14" customWidth="true"/>
    <col min="4" max="4" width="61.6083333333333" style="9" customWidth="true"/>
    <col min="5" max="5" width="17.725" style="9" customWidth="true"/>
    <col min="6" max="6" width="170.458333333333" style="9" customWidth="true"/>
    <col min="7" max="7" width="37.0916666666667" style="15" customWidth="true"/>
    <col min="8" max="13" width="34.3666666666667" style="16" customWidth="true"/>
    <col min="14" max="14" width="40.3666666666667" style="14" customWidth="true"/>
    <col min="15" max="16384" width="8.725" style="5"/>
  </cols>
  <sheetData>
    <row r="1" s="1" customFormat="true" ht="107" customHeight="true" spans="1:14">
      <c r="A1" s="17" t="s">
        <v>0</v>
      </c>
      <c r="B1" s="17"/>
      <c r="C1" s="17"/>
      <c r="D1" s="17"/>
      <c r="E1" s="17"/>
      <c r="F1" s="17"/>
      <c r="G1" s="31"/>
      <c r="H1" s="32"/>
      <c r="I1" s="32"/>
      <c r="J1" s="32"/>
      <c r="K1" s="32"/>
      <c r="L1" s="32"/>
      <c r="M1" s="32"/>
      <c r="N1" s="17"/>
    </row>
    <row r="2" s="2" customFormat="true" spans="1:14">
      <c r="A2" s="18"/>
      <c r="B2" s="18"/>
      <c r="C2" s="19"/>
      <c r="D2" s="19"/>
      <c r="E2" s="19"/>
      <c r="F2" s="19"/>
      <c r="G2" s="33"/>
      <c r="H2" s="34"/>
      <c r="I2" s="34"/>
      <c r="J2" s="34"/>
      <c r="K2" s="34"/>
      <c r="L2" s="34"/>
      <c r="M2" s="34"/>
      <c r="N2" s="48" t="s">
        <v>1</v>
      </c>
    </row>
    <row r="3" s="3" customFormat="true" ht="69" customHeight="true" spans="1:14">
      <c r="A3" s="20" t="s">
        <v>2</v>
      </c>
      <c r="B3" s="20"/>
      <c r="C3" s="21" t="s">
        <v>3</v>
      </c>
      <c r="D3" s="21" t="s">
        <v>4</v>
      </c>
      <c r="E3" s="21" t="s">
        <v>5</v>
      </c>
      <c r="F3" s="21" t="s">
        <v>6</v>
      </c>
      <c r="G3" s="35" t="s">
        <v>7</v>
      </c>
      <c r="H3" s="35" t="s">
        <v>8</v>
      </c>
      <c r="I3" s="35"/>
      <c r="J3" s="35"/>
      <c r="K3" s="35"/>
      <c r="L3" s="35"/>
      <c r="M3" s="35"/>
      <c r="N3" s="21" t="s">
        <v>9</v>
      </c>
    </row>
    <row r="4" s="3" customFormat="true" ht="172" customHeight="true" spans="1:14">
      <c r="A4" s="20"/>
      <c r="B4" s="20"/>
      <c r="C4" s="21"/>
      <c r="D4" s="21"/>
      <c r="E4" s="21"/>
      <c r="F4" s="21"/>
      <c r="G4" s="35"/>
      <c r="H4" s="35" t="s">
        <v>10</v>
      </c>
      <c r="I4" s="35" t="s">
        <v>11</v>
      </c>
      <c r="J4" s="35" t="s">
        <v>12</v>
      </c>
      <c r="K4" s="35" t="s">
        <v>13</v>
      </c>
      <c r="L4" s="35" t="s">
        <v>14</v>
      </c>
      <c r="M4" s="35" t="s">
        <v>15</v>
      </c>
      <c r="N4" s="21"/>
    </row>
    <row r="5" s="4" customFormat="true" ht="77" customHeight="true" spans="1:14">
      <c r="A5" s="22"/>
      <c r="B5" s="22"/>
      <c r="C5" s="22" t="s">
        <v>16</v>
      </c>
      <c r="D5" s="23">
        <f>D6+D10+D14+D18+D23+D25+D28+D34+D38+D40+D21+D42</f>
        <v>70</v>
      </c>
      <c r="E5" s="23"/>
      <c r="F5" s="23"/>
      <c r="G5" s="36">
        <f>G6+G10+G14+G18+G23+G25+G28+G34+G38+G40+G21+G42</f>
        <v>75889.1279</v>
      </c>
      <c r="H5" s="36">
        <f t="shared" ref="H5:M5" si="0">H6+H10+H14+H18+H23+H25+H28+H34+H38+H40+H21+H42</f>
        <v>18813</v>
      </c>
      <c r="I5" s="36">
        <f t="shared" si="0"/>
        <v>19858.05</v>
      </c>
      <c r="J5" s="36">
        <f t="shared" si="0"/>
        <v>3663</v>
      </c>
      <c r="K5" s="36">
        <f t="shared" si="0"/>
        <v>19045.1</v>
      </c>
      <c r="L5" s="36">
        <f t="shared" si="0"/>
        <v>13321.8679</v>
      </c>
      <c r="M5" s="36">
        <f t="shared" si="0"/>
        <v>1189.13</v>
      </c>
      <c r="N5" s="22"/>
    </row>
    <row r="6" s="5" customFormat="true" ht="85" customHeight="true" spans="1:14">
      <c r="A6" s="22"/>
      <c r="B6" s="22"/>
      <c r="C6" s="22" t="s">
        <v>17</v>
      </c>
      <c r="D6" s="22">
        <v>3</v>
      </c>
      <c r="E6" s="22"/>
      <c r="F6" s="22"/>
      <c r="G6" s="36">
        <f>SUM(G7:G9)</f>
        <v>1527.65</v>
      </c>
      <c r="H6" s="36">
        <f t="shared" ref="H6:M6" si="1">SUM(H7:H9)</f>
        <v>0</v>
      </c>
      <c r="I6" s="36">
        <f t="shared" si="1"/>
        <v>1527.65</v>
      </c>
      <c r="J6" s="36">
        <f t="shared" si="1"/>
        <v>0</v>
      </c>
      <c r="K6" s="36">
        <f t="shared" si="1"/>
        <v>0</v>
      </c>
      <c r="L6" s="36">
        <f t="shared" si="1"/>
        <v>0</v>
      </c>
      <c r="M6" s="36">
        <f t="shared" si="1"/>
        <v>0</v>
      </c>
      <c r="N6" s="22"/>
    </row>
    <row r="7" s="6" customFormat="true" ht="220" customHeight="true" spans="1:14">
      <c r="A7" s="24">
        <v>1</v>
      </c>
      <c r="B7" s="24">
        <v>1</v>
      </c>
      <c r="C7" s="25" t="s">
        <v>18</v>
      </c>
      <c r="D7" s="25" t="s">
        <v>19</v>
      </c>
      <c r="E7" s="25" t="s">
        <v>20</v>
      </c>
      <c r="F7" s="25" t="s">
        <v>21</v>
      </c>
      <c r="G7" s="37">
        <v>427.62</v>
      </c>
      <c r="H7" s="37"/>
      <c r="I7" s="37">
        <v>427.62</v>
      </c>
      <c r="J7" s="37"/>
      <c r="K7" s="37"/>
      <c r="L7" s="37"/>
      <c r="M7" s="37"/>
      <c r="N7" s="25" t="s">
        <v>17</v>
      </c>
    </row>
    <row r="8" s="6" customFormat="true" ht="220" customHeight="true" spans="1:14">
      <c r="A8" s="24">
        <v>2</v>
      </c>
      <c r="B8" s="24">
        <v>2</v>
      </c>
      <c r="C8" s="25" t="s">
        <v>22</v>
      </c>
      <c r="D8" s="25" t="s">
        <v>23</v>
      </c>
      <c r="E8" s="25" t="s">
        <v>20</v>
      </c>
      <c r="F8" s="25" t="s">
        <v>24</v>
      </c>
      <c r="G8" s="37">
        <v>246.44</v>
      </c>
      <c r="H8" s="37"/>
      <c r="I8" s="37">
        <v>246.44</v>
      </c>
      <c r="J8" s="37"/>
      <c r="K8" s="37"/>
      <c r="L8" s="37"/>
      <c r="M8" s="37"/>
      <c r="N8" s="25" t="s">
        <v>17</v>
      </c>
    </row>
    <row r="9" s="7" customFormat="true" ht="220" customHeight="true" spans="1:15">
      <c r="A9" s="24">
        <v>3</v>
      </c>
      <c r="B9" s="24">
        <v>3</v>
      </c>
      <c r="C9" s="25" t="s">
        <v>25</v>
      </c>
      <c r="D9" s="25" t="s">
        <v>26</v>
      </c>
      <c r="E9" s="25" t="s">
        <v>20</v>
      </c>
      <c r="F9" s="25" t="s">
        <v>27</v>
      </c>
      <c r="G9" s="37">
        <v>853.59</v>
      </c>
      <c r="H9" s="37"/>
      <c r="I9" s="37">
        <v>853.59</v>
      </c>
      <c r="J9" s="37"/>
      <c r="K9" s="37"/>
      <c r="L9" s="37"/>
      <c r="M9" s="37"/>
      <c r="N9" s="25" t="s">
        <v>17</v>
      </c>
      <c r="O9" s="49"/>
    </row>
    <row r="10" s="5" customFormat="true" ht="85" customHeight="true" spans="1:14">
      <c r="A10" s="22"/>
      <c r="B10" s="22"/>
      <c r="C10" s="22" t="s">
        <v>28</v>
      </c>
      <c r="D10" s="22">
        <v>3</v>
      </c>
      <c r="E10" s="22"/>
      <c r="F10" s="22"/>
      <c r="G10" s="36">
        <f>SUM(G11:G13)</f>
        <v>6222.5779</v>
      </c>
      <c r="H10" s="36">
        <f t="shared" ref="H10:M10" si="2">SUM(H11:H13)</f>
        <v>0</v>
      </c>
      <c r="I10" s="36">
        <f t="shared" si="2"/>
        <v>2348</v>
      </c>
      <c r="J10" s="36">
        <f t="shared" si="2"/>
        <v>0</v>
      </c>
      <c r="K10" s="36">
        <f t="shared" si="2"/>
        <v>0</v>
      </c>
      <c r="L10" s="36">
        <f t="shared" si="2"/>
        <v>3874.5779</v>
      </c>
      <c r="M10" s="36">
        <f t="shared" si="2"/>
        <v>0</v>
      </c>
      <c r="N10" s="22"/>
    </row>
    <row r="11" s="8" customFormat="true" ht="147" customHeight="true" spans="1:14">
      <c r="A11" s="25">
        <v>4</v>
      </c>
      <c r="B11" s="25">
        <v>1</v>
      </c>
      <c r="C11" s="25" t="s">
        <v>29</v>
      </c>
      <c r="D11" s="25" t="s">
        <v>30</v>
      </c>
      <c r="E11" s="25" t="s">
        <v>20</v>
      </c>
      <c r="F11" s="29" t="s">
        <v>31</v>
      </c>
      <c r="G11" s="38">
        <v>4503</v>
      </c>
      <c r="H11" s="37"/>
      <c r="I11" s="37">
        <v>1622</v>
      </c>
      <c r="J11" s="37"/>
      <c r="K11" s="37"/>
      <c r="L11" s="37">
        <v>2881</v>
      </c>
      <c r="M11" s="37"/>
      <c r="N11" s="50" t="s">
        <v>28</v>
      </c>
    </row>
    <row r="12" s="6" customFormat="true" ht="247" customHeight="true" spans="1:14">
      <c r="A12" s="25">
        <v>5</v>
      </c>
      <c r="B12" s="25">
        <v>2</v>
      </c>
      <c r="C12" s="25" t="s">
        <v>32</v>
      </c>
      <c r="D12" s="25" t="s">
        <v>33</v>
      </c>
      <c r="E12" s="25" t="s">
        <v>20</v>
      </c>
      <c r="F12" s="25" t="s">
        <v>34</v>
      </c>
      <c r="G12" s="37">
        <v>1486.5779</v>
      </c>
      <c r="H12" s="37"/>
      <c r="I12" s="37">
        <v>600</v>
      </c>
      <c r="J12" s="37"/>
      <c r="K12" s="37"/>
      <c r="L12" s="37">
        <v>886.5779</v>
      </c>
      <c r="M12" s="37"/>
      <c r="N12" s="50" t="s">
        <v>28</v>
      </c>
    </row>
    <row r="13" s="6" customFormat="true" ht="177" customHeight="true" spans="1:14">
      <c r="A13" s="25">
        <v>6</v>
      </c>
      <c r="B13" s="25">
        <v>3</v>
      </c>
      <c r="C13" s="25" t="s">
        <v>35</v>
      </c>
      <c r="D13" s="25" t="s">
        <v>30</v>
      </c>
      <c r="E13" s="25" t="s">
        <v>20</v>
      </c>
      <c r="F13" s="25" t="s">
        <v>36</v>
      </c>
      <c r="G13" s="37">
        <v>233</v>
      </c>
      <c r="H13" s="37"/>
      <c r="I13" s="37">
        <v>126</v>
      </c>
      <c r="J13" s="37"/>
      <c r="K13" s="37"/>
      <c r="L13" s="37">
        <v>107</v>
      </c>
      <c r="M13" s="37"/>
      <c r="N13" s="50" t="s">
        <v>28</v>
      </c>
    </row>
    <row r="14" s="5" customFormat="true" ht="85" customHeight="true" spans="1:14">
      <c r="A14" s="22"/>
      <c r="B14" s="22"/>
      <c r="C14" s="22" t="s">
        <v>37</v>
      </c>
      <c r="D14" s="22">
        <v>3</v>
      </c>
      <c r="E14" s="22"/>
      <c r="F14" s="22"/>
      <c r="G14" s="36">
        <f>SUM(G15:G17)</f>
        <v>4162.21</v>
      </c>
      <c r="H14" s="36">
        <f t="shared" ref="H14:T14" si="3">SUM(H15:H17)</f>
        <v>700</v>
      </c>
      <c r="I14" s="36">
        <f t="shared" si="3"/>
        <v>83</v>
      </c>
      <c r="J14" s="36">
        <f t="shared" si="3"/>
        <v>2000</v>
      </c>
      <c r="K14" s="36">
        <f t="shared" si="3"/>
        <v>0</v>
      </c>
      <c r="L14" s="36">
        <f t="shared" si="3"/>
        <v>1379.21</v>
      </c>
      <c r="M14" s="36">
        <f t="shared" si="3"/>
        <v>0</v>
      </c>
      <c r="N14" s="22"/>
    </row>
    <row r="15" s="5" customFormat="true" ht="217" customHeight="true" spans="1:14">
      <c r="A15" s="25">
        <v>7</v>
      </c>
      <c r="B15" s="25">
        <v>1</v>
      </c>
      <c r="C15" s="25" t="s">
        <v>38</v>
      </c>
      <c r="D15" s="25" t="s">
        <v>39</v>
      </c>
      <c r="E15" s="25" t="s">
        <v>20</v>
      </c>
      <c r="F15" s="29" t="s">
        <v>40</v>
      </c>
      <c r="G15" s="38">
        <v>2216.88</v>
      </c>
      <c r="H15" s="37"/>
      <c r="I15" s="37"/>
      <c r="J15" s="37">
        <v>2000</v>
      </c>
      <c r="K15" s="37"/>
      <c r="L15" s="37">
        <v>216.88</v>
      </c>
      <c r="M15" s="37"/>
      <c r="N15" s="50" t="s">
        <v>37</v>
      </c>
    </row>
    <row r="16" s="5" customFormat="true" ht="226" customHeight="true" spans="1:14">
      <c r="A16" s="25">
        <v>8</v>
      </c>
      <c r="B16" s="25">
        <v>2</v>
      </c>
      <c r="C16" s="25" t="s">
        <v>41</v>
      </c>
      <c r="D16" s="25" t="s">
        <v>42</v>
      </c>
      <c r="E16" s="25" t="s">
        <v>20</v>
      </c>
      <c r="F16" s="29" t="s">
        <v>43</v>
      </c>
      <c r="G16" s="38">
        <v>1357.67</v>
      </c>
      <c r="H16" s="37">
        <v>700</v>
      </c>
      <c r="I16" s="37">
        <v>83</v>
      </c>
      <c r="J16" s="37"/>
      <c r="K16" s="37"/>
      <c r="L16" s="37">
        <v>574.67</v>
      </c>
      <c r="M16" s="37"/>
      <c r="N16" s="50" t="s">
        <v>37</v>
      </c>
    </row>
    <row r="17" s="5" customFormat="true" ht="277" customHeight="true" spans="1:14">
      <c r="A17" s="25">
        <v>9</v>
      </c>
      <c r="B17" s="25">
        <v>3</v>
      </c>
      <c r="C17" s="25" t="s">
        <v>44</v>
      </c>
      <c r="D17" s="25" t="s">
        <v>45</v>
      </c>
      <c r="E17" s="25" t="s">
        <v>20</v>
      </c>
      <c r="F17" s="29" t="s">
        <v>46</v>
      </c>
      <c r="G17" s="38">
        <v>587.66</v>
      </c>
      <c r="H17" s="37"/>
      <c r="I17" s="37"/>
      <c r="J17" s="37"/>
      <c r="K17" s="37"/>
      <c r="L17" s="37">
        <v>587.66</v>
      </c>
      <c r="M17" s="37"/>
      <c r="N17" s="50" t="s">
        <v>37</v>
      </c>
    </row>
    <row r="18" s="5" customFormat="true" ht="85" customHeight="true" spans="1:14">
      <c r="A18" s="22"/>
      <c r="B18" s="22"/>
      <c r="C18" s="22" t="s">
        <v>47</v>
      </c>
      <c r="D18" s="22">
        <v>2</v>
      </c>
      <c r="E18" s="22"/>
      <c r="F18" s="22"/>
      <c r="G18" s="36">
        <f>SUM(G19:G20)</f>
        <v>5359</v>
      </c>
      <c r="H18" s="36">
        <f t="shared" ref="H18:M18" si="4">SUM(H19:H20)</f>
        <v>2859</v>
      </c>
      <c r="I18" s="36">
        <f t="shared" si="4"/>
        <v>1500</v>
      </c>
      <c r="J18" s="36">
        <f t="shared" si="4"/>
        <v>0</v>
      </c>
      <c r="K18" s="36">
        <f t="shared" si="4"/>
        <v>0</v>
      </c>
      <c r="L18" s="36">
        <f t="shared" si="4"/>
        <v>1000</v>
      </c>
      <c r="M18" s="36">
        <f t="shared" si="4"/>
        <v>0</v>
      </c>
      <c r="N18" s="22"/>
    </row>
    <row r="19" s="5" customFormat="true" ht="197" customHeight="true" spans="1:14">
      <c r="A19" s="25">
        <v>10</v>
      </c>
      <c r="B19" s="25">
        <v>1</v>
      </c>
      <c r="C19" s="25" t="s">
        <v>48</v>
      </c>
      <c r="D19" s="25" t="s">
        <v>30</v>
      </c>
      <c r="E19" s="25" t="s">
        <v>20</v>
      </c>
      <c r="F19" s="38" t="s">
        <v>49</v>
      </c>
      <c r="G19" s="38">
        <v>4500</v>
      </c>
      <c r="H19" s="37">
        <v>2000</v>
      </c>
      <c r="I19" s="46">
        <v>1500</v>
      </c>
      <c r="J19" s="37"/>
      <c r="K19" s="37"/>
      <c r="L19" s="37">
        <v>1000</v>
      </c>
      <c r="M19" s="37"/>
      <c r="N19" s="50" t="s">
        <v>47</v>
      </c>
    </row>
    <row r="20" s="6" customFormat="true" ht="282" customHeight="true" spans="1:14">
      <c r="A20" s="25">
        <v>11</v>
      </c>
      <c r="B20" s="25">
        <v>2</v>
      </c>
      <c r="C20" s="25" t="s">
        <v>50</v>
      </c>
      <c r="D20" s="25" t="s">
        <v>51</v>
      </c>
      <c r="E20" s="25" t="s">
        <v>20</v>
      </c>
      <c r="F20" s="25" t="s">
        <v>52</v>
      </c>
      <c r="G20" s="37">
        <v>859</v>
      </c>
      <c r="H20" s="37">
        <v>859</v>
      </c>
      <c r="I20" s="37"/>
      <c r="J20" s="37"/>
      <c r="K20" s="37"/>
      <c r="L20" s="37"/>
      <c r="M20" s="37"/>
      <c r="N20" s="50" t="s">
        <v>47</v>
      </c>
    </row>
    <row r="21" s="5" customFormat="true" ht="85" customHeight="true" spans="1:14">
      <c r="A21" s="22"/>
      <c r="B21" s="22"/>
      <c r="C21" s="22" t="s">
        <v>53</v>
      </c>
      <c r="D21" s="22">
        <v>1</v>
      </c>
      <c r="E21" s="22"/>
      <c r="F21" s="22"/>
      <c r="G21" s="36">
        <f>SUM(G22)</f>
        <v>3738.62</v>
      </c>
      <c r="H21" s="36">
        <f t="shared" ref="H21:M21" si="5">SUM(H22)</f>
        <v>2700</v>
      </c>
      <c r="I21" s="36">
        <f t="shared" si="5"/>
        <v>0</v>
      </c>
      <c r="J21" s="36">
        <f t="shared" si="5"/>
        <v>0</v>
      </c>
      <c r="K21" s="36">
        <f t="shared" si="5"/>
        <v>0</v>
      </c>
      <c r="L21" s="36">
        <f t="shared" si="5"/>
        <v>1038.62</v>
      </c>
      <c r="M21" s="36">
        <f t="shared" si="5"/>
        <v>0</v>
      </c>
      <c r="N21" s="22"/>
    </row>
    <row r="22" s="6" customFormat="true" ht="358" customHeight="true" spans="1:14">
      <c r="A22" s="24">
        <v>12</v>
      </c>
      <c r="B22" s="24">
        <v>1</v>
      </c>
      <c r="C22" s="25" t="s">
        <v>54</v>
      </c>
      <c r="D22" s="25" t="s">
        <v>55</v>
      </c>
      <c r="E22" s="25" t="s">
        <v>20</v>
      </c>
      <c r="F22" s="25" t="s">
        <v>56</v>
      </c>
      <c r="G22" s="37">
        <v>3738.62</v>
      </c>
      <c r="H22" s="37">
        <v>2700</v>
      </c>
      <c r="I22" s="37"/>
      <c r="J22" s="37"/>
      <c r="K22" s="37"/>
      <c r="L22" s="37">
        <v>1038.62</v>
      </c>
      <c r="M22" s="37"/>
      <c r="N22" s="24" t="s">
        <v>53</v>
      </c>
    </row>
    <row r="23" s="5" customFormat="true" ht="85" customHeight="true" spans="1:14">
      <c r="A23" s="22"/>
      <c r="B23" s="22"/>
      <c r="C23" s="22" t="s">
        <v>57</v>
      </c>
      <c r="D23" s="22">
        <v>1</v>
      </c>
      <c r="E23" s="22"/>
      <c r="F23" s="22"/>
      <c r="G23" s="36">
        <f>SUM(G24)</f>
        <v>1450</v>
      </c>
      <c r="H23" s="36">
        <f t="shared" ref="H23:M23" si="6">SUM(H24)</f>
        <v>0</v>
      </c>
      <c r="I23" s="36">
        <f t="shared" si="6"/>
        <v>1450</v>
      </c>
      <c r="J23" s="36">
        <f t="shared" si="6"/>
        <v>0</v>
      </c>
      <c r="K23" s="36">
        <f t="shared" si="6"/>
        <v>0</v>
      </c>
      <c r="L23" s="36">
        <f t="shared" si="6"/>
        <v>0</v>
      </c>
      <c r="M23" s="36">
        <f t="shared" si="6"/>
        <v>0</v>
      </c>
      <c r="N23" s="22"/>
    </row>
    <row r="24" s="5" customFormat="true" ht="404" customHeight="true" spans="1:14">
      <c r="A24" s="25">
        <v>13</v>
      </c>
      <c r="B24" s="25">
        <v>1</v>
      </c>
      <c r="C24" s="25" t="s">
        <v>58</v>
      </c>
      <c r="D24" s="25" t="s">
        <v>59</v>
      </c>
      <c r="E24" s="25" t="s">
        <v>20</v>
      </c>
      <c r="F24" s="39" t="s">
        <v>60</v>
      </c>
      <c r="G24" s="40">
        <v>1450</v>
      </c>
      <c r="H24" s="37"/>
      <c r="I24" s="37">
        <v>1450</v>
      </c>
      <c r="J24" s="37"/>
      <c r="K24" s="37"/>
      <c r="L24" s="37"/>
      <c r="M24" s="37"/>
      <c r="N24" s="39" t="s">
        <v>61</v>
      </c>
    </row>
    <row r="25" s="5" customFormat="true" ht="85" customHeight="true" spans="1:14">
      <c r="A25" s="22"/>
      <c r="B25" s="22"/>
      <c r="C25" s="22" t="s">
        <v>62</v>
      </c>
      <c r="D25" s="22">
        <v>2</v>
      </c>
      <c r="E25" s="22"/>
      <c r="F25" s="22"/>
      <c r="G25" s="36">
        <f>SUM(G26:G27)</f>
        <v>1169.41</v>
      </c>
      <c r="H25" s="36">
        <f t="shared" ref="H25:T25" si="7">SUM(H26:H27)</f>
        <v>370</v>
      </c>
      <c r="I25" s="36">
        <f t="shared" si="7"/>
        <v>500</v>
      </c>
      <c r="J25" s="36">
        <f t="shared" si="7"/>
        <v>0</v>
      </c>
      <c r="K25" s="36">
        <f t="shared" si="7"/>
        <v>0</v>
      </c>
      <c r="L25" s="36">
        <f t="shared" si="7"/>
        <v>180.01</v>
      </c>
      <c r="M25" s="36">
        <f t="shared" si="7"/>
        <v>119.29</v>
      </c>
      <c r="N25" s="22"/>
    </row>
    <row r="26" s="5" customFormat="true" ht="287" customHeight="true" spans="1:14">
      <c r="A26" s="25">
        <v>14</v>
      </c>
      <c r="B26" s="25">
        <v>1</v>
      </c>
      <c r="C26" s="25" t="s">
        <v>63</v>
      </c>
      <c r="D26" s="25" t="s">
        <v>64</v>
      </c>
      <c r="E26" s="25" t="s">
        <v>20</v>
      </c>
      <c r="F26" s="29" t="s">
        <v>65</v>
      </c>
      <c r="G26" s="38">
        <v>619.29</v>
      </c>
      <c r="H26" s="37"/>
      <c r="I26" s="37">
        <v>500</v>
      </c>
      <c r="J26" s="37"/>
      <c r="K26" s="37"/>
      <c r="L26" s="37"/>
      <c r="M26" s="37">
        <v>119.29</v>
      </c>
      <c r="N26" s="50" t="s">
        <v>66</v>
      </c>
    </row>
    <row r="27" s="9" customFormat="true" ht="230" customHeight="true" spans="1:14">
      <c r="A27" s="25">
        <v>15</v>
      </c>
      <c r="B27" s="25">
        <v>2</v>
      </c>
      <c r="C27" s="25" t="s">
        <v>67</v>
      </c>
      <c r="D27" s="25" t="s">
        <v>68</v>
      </c>
      <c r="E27" s="25" t="s">
        <v>20</v>
      </c>
      <c r="F27" s="29" t="s">
        <v>69</v>
      </c>
      <c r="G27" s="38">
        <v>550.12</v>
      </c>
      <c r="H27" s="37">
        <v>370</v>
      </c>
      <c r="I27" s="37"/>
      <c r="J27" s="37"/>
      <c r="K27" s="37"/>
      <c r="L27" s="37">
        <v>180.01</v>
      </c>
      <c r="M27" s="37"/>
      <c r="N27" s="50" t="s">
        <v>66</v>
      </c>
    </row>
    <row r="28" s="5" customFormat="true" ht="85" customHeight="true" spans="1:14">
      <c r="A28" s="22"/>
      <c r="B28" s="22"/>
      <c r="C28" s="22" t="s">
        <v>70</v>
      </c>
      <c r="D28" s="22">
        <v>5</v>
      </c>
      <c r="E28" s="22"/>
      <c r="F28" s="22"/>
      <c r="G28" s="36">
        <f>SUM(G29:G33)</f>
        <v>5540.85</v>
      </c>
      <c r="H28" s="36">
        <f t="shared" ref="H28:M28" si="8">SUM(H29:H33)</f>
        <v>600</v>
      </c>
      <c r="I28" s="36">
        <f t="shared" si="8"/>
        <v>2251.4</v>
      </c>
      <c r="J28" s="36">
        <f t="shared" si="8"/>
        <v>0</v>
      </c>
      <c r="K28" s="36">
        <f t="shared" si="8"/>
        <v>2023.45</v>
      </c>
      <c r="L28" s="36">
        <f t="shared" si="8"/>
        <v>0</v>
      </c>
      <c r="M28" s="36">
        <f t="shared" si="8"/>
        <v>667</v>
      </c>
      <c r="N28" s="22"/>
    </row>
    <row r="29" ht="409" customHeight="true" spans="1:14">
      <c r="A29" s="25">
        <v>16</v>
      </c>
      <c r="B29" s="25">
        <v>1</v>
      </c>
      <c r="C29" s="25" t="s">
        <v>71</v>
      </c>
      <c r="D29" s="25" t="s">
        <v>72</v>
      </c>
      <c r="E29" s="25" t="s">
        <v>20</v>
      </c>
      <c r="F29" s="24" t="s">
        <v>73</v>
      </c>
      <c r="G29" s="37">
        <v>2778</v>
      </c>
      <c r="H29" s="37"/>
      <c r="I29" s="37">
        <v>1111</v>
      </c>
      <c r="J29" s="37"/>
      <c r="K29" s="37">
        <v>1000</v>
      </c>
      <c r="L29" s="37"/>
      <c r="M29" s="37">
        <v>667</v>
      </c>
      <c r="N29" s="25" t="s">
        <v>74</v>
      </c>
    </row>
    <row r="30" s="10" customFormat="true" ht="409" customHeight="true" spans="1:14">
      <c r="A30" s="25">
        <v>17</v>
      </c>
      <c r="B30" s="25">
        <v>2</v>
      </c>
      <c r="C30" s="25" t="s">
        <v>75</v>
      </c>
      <c r="D30" s="25" t="s">
        <v>76</v>
      </c>
      <c r="E30" s="24" t="s">
        <v>20</v>
      </c>
      <c r="F30" s="41" t="s">
        <v>77</v>
      </c>
      <c r="G30" s="42">
        <v>541</v>
      </c>
      <c r="H30" s="37"/>
      <c r="I30" s="37">
        <v>450</v>
      </c>
      <c r="J30" s="37"/>
      <c r="K30" s="37">
        <v>91</v>
      </c>
      <c r="L30" s="47"/>
      <c r="M30" s="37"/>
      <c r="N30" s="25" t="s">
        <v>74</v>
      </c>
    </row>
    <row r="31" s="9" customFormat="true" ht="400" customHeight="true" spans="1:14">
      <c r="A31" s="25">
        <v>18</v>
      </c>
      <c r="B31" s="25">
        <v>3</v>
      </c>
      <c r="C31" s="26" t="s">
        <v>78</v>
      </c>
      <c r="D31" s="26" t="s">
        <v>79</v>
      </c>
      <c r="E31" s="26" t="s">
        <v>20</v>
      </c>
      <c r="F31" s="26" t="s">
        <v>80</v>
      </c>
      <c r="G31" s="43">
        <v>649</v>
      </c>
      <c r="H31" s="43"/>
      <c r="I31" s="43">
        <v>500</v>
      </c>
      <c r="J31" s="43"/>
      <c r="K31" s="43">
        <v>149</v>
      </c>
      <c r="L31" s="43"/>
      <c r="M31" s="43"/>
      <c r="N31" s="25" t="s">
        <v>74</v>
      </c>
    </row>
    <row r="32" s="9" customFormat="true" ht="409" customHeight="true" spans="1:14">
      <c r="A32" s="25">
        <v>19</v>
      </c>
      <c r="B32" s="25">
        <v>4</v>
      </c>
      <c r="C32" s="26" t="s">
        <v>81</v>
      </c>
      <c r="D32" s="26" t="s">
        <v>82</v>
      </c>
      <c r="E32" s="26" t="s">
        <v>20</v>
      </c>
      <c r="F32" s="26" t="s">
        <v>83</v>
      </c>
      <c r="G32" s="43">
        <v>790</v>
      </c>
      <c r="H32" s="43">
        <v>150</v>
      </c>
      <c r="I32" s="43">
        <v>150</v>
      </c>
      <c r="J32" s="43"/>
      <c r="K32" s="43">
        <v>490</v>
      </c>
      <c r="L32" s="43"/>
      <c r="M32" s="43"/>
      <c r="N32" s="25" t="s">
        <v>74</v>
      </c>
    </row>
    <row r="33" s="9" customFormat="true" ht="282" customHeight="true" spans="1:14">
      <c r="A33" s="25">
        <v>20</v>
      </c>
      <c r="B33" s="25">
        <v>5</v>
      </c>
      <c r="C33" s="26" t="s">
        <v>84</v>
      </c>
      <c r="D33" s="26" t="s">
        <v>85</v>
      </c>
      <c r="E33" s="26" t="s">
        <v>20</v>
      </c>
      <c r="F33" s="26" t="s">
        <v>86</v>
      </c>
      <c r="G33" s="43">
        <v>782.85</v>
      </c>
      <c r="H33" s="43">
        <v>450</v>
      </c>
      <c r="I33" s="43">
        <v>40.4</v>
      </c>
      <c r="J33" s="43"/>
      <c r="K33" s="43">
        <v>293.45</v>
      </c>
      <c r="L33" s="43"/>
      <c r="M33" s="43"/>
      <c r="N33" s="25" t="s">
        <v>74</v>
      </c>
    </row>
    <row r="34" s="5" customFormat="true" ht="85" customHeight="true" spans="1:14">
      <c r="A34" s="22"/>
      <c r="B34" s="22"/>
      <c r="C34" s="22" t="s">
        <v>87</v>
      </c>
      <c r="D34" s="22">
        <v>3</v>
      </c>
      <c r="E34" s="22"/>
      <c r="F34" s="22"/>
      <c r="G34" s="36">
        <f>SUM(G35:G37)</f>
        <v>2432</v>
      </c>
      <c r="H34" s="36">
        <f t="shared" ref="H34:M34" si="9">SUM(H35:H37)</f>
        <v>2326</v>
      </c>
      <c r="I34" s="36">
        <f t="shared" si="9"/>
        <v>0</v>
      </c>
      <c r="J34" s="36">
        <f t="shared" si="9"/>
        <v>0</v>
      </c>
      <c r="K34" s="36">
        <f t="shared" si="9"/>
        <v>0</v>
      </c>
      <c r="L34" s="36">
        <f t="shared" si="9"/>
        <v>0</v>
      </c>
      <c r="M34" s="36">
        <f t="shared" si="9"/>
        <v>106</v>
      </c>
      <c r="N34" s="22"/>
    </row>
    <row r="35" ht="220" customHeight="true" spans="1:14">
      <c r="A35" s="25">
        <v>21</v>
      </c>
      <c r="B35" s="25">
        <v>1</v>
      </c>
      <c r="C35" s="25" t="s">
        <v>88</v>
      </c>
      <c r="D35" s="25" t="s">
        <v>89</v>
      </c>
      <c r="E35" s="25" t="s">
        <v>20</v>
      </c>
      <c r="F35" s="24" t="s">
        <v>90</v>
      </c>
      <c r="G35" s="37">
        <v>1106</v>
      </c>
      <c r="H35" s="37">
        <v>1000</v>
      </c>
      <c r="I35" s="37"/>
      <c r="J35" s="37"/>
      <c r="K35" s="37"/>
      <c r="L35" s="37"/>
      <c r="M35" s="37">
        <v>106</v>
      </c>
      <c r="N35" s="51" t="s">
        <v>91</v>
      </c>
    </row>
    <row r="36" ht="220" customHeight="true" spans="1:14">
      <c r="A36" s="25">
        <v>22</v>
      </c>
      <c r="B36" s="25">
        <v>2</v>
      </c>
      <c r="C36" s="25" t="s">
        <v>92</v>
      </c>
      <c r="D36" s="25" t="s">
        <v>93</v>
      </c>
      <c r="E36" s="25" t="s">
        <v>20</v>
      </c>
      <c r="F36" s="24" t="s">
        <v>94</v>
      </c>
      <c r="G36" s="37">
        <v>810</v>
      </c>
      <c r="H36" s="37">
        <v>810</v>
      </c>
      <c r="I36" s="37"/>
      <c r="J36" s="37"/>
      <c r="K36" s="37"/>
      <c r="L36" s="37"/>
      <c r="M36" s="37"/>
      <c r="N36" s="51" t="s">
        <v>91</v>
      </c>
    </row>
    <row r="37" ht="220" customHeight="true" spans="1:14">
      <c r="A37" s="25">
        <v>23</v>
      </c>
      <c r="B37" s="25">
        <v>3</v>
      </c>
      <c r="C37" s="25" t="s">
        <v>95</v>
      </c>
      <c r="D37" s="25" t="s">
        <v>96</v>
      </c>
      <c r="E37" s="25" t="s">
        <v>20</v>
      </c>
      <c r="F37" s="24" t="s">
        <v>97</v>
      </c>
      <c r="G37" s="37">
        <v>516</v>
      </c>
      <c r="H37" s="37">
        <v>516</v>
      </c>
      <c r="I37" s="37"/>
      <c r="J37" s="37"/>
      <c r="K37" s="37"/>
      <c r="L37" s="37"/>
      <c r="M37" s="37"/>
      <c r="N37" s="51" t="s">
        <v>91</v>
      </c>
    </row>
    <row r="38" s="5" customFormat="true" ht="85" customHeight="true" spans="1:14">
      <c r="A38" s="22"/>
      <c r="B38" s="22"/>
      <c r="C38" s="22" t="s">
        <v>98</v>
      </c>
      <c r="D38" s="22">
        <v>1</v>
      </c>
      <c r="E38" s="22"/>
      <c r="F38" s="22"/>
      <c r="G38" s="36">
        <f>SUM(G39:G39)</f>
        <v>500</v>
      </c>
      <c r="H38" s="36">
        <f t="shared" ref="H38:M38" si="10">SUM(H39:H39)</f>
        <v>0</v>
      </c>
      <c r="I38" s="36">
        <f t="shared" si="10"/>
        <v>500</v>
      </c>
      <c r="J38" s="36">
        <f t="shared" si="10"/>
        <v>0</v>
      </c>
      <c r="K38" s="36">
        <f t="shared" si="10"/>
        <v>0</v>
      </c>
      <c r="L38" s="36">
        <f t="shared" si="10"/>
        <v>0</v>
      </c>
      <c r="M38" s="36">
        <f t="shared" si="10"/>
        <v>0</v>
      </c>
      <c r="N38" s="22"/>
    </row>
    <row r="39" s="10" customFormat="true" ht="267" customHeight="true" spans="1:14">
      <c r="A39" s="25">
        <v>24</v>
      </c>
      <c r="B39" s="25">
        <v>1</v>
      </c>
      <c r="C39" s="25" t="s">
        <v>99</v>
      </c>
      <c r="D39" s="25" t="s">
        <v>100</v>
      </c>
      <c r="E39" s="25" t="s">
        <v>20</v>
      </c>
      <c r="F39" s="44" t="s">
        <v>101</v>
      </c>
      <c r="G39" s="42">
        <v>500</v>
      </c>
      <c r="H39" s="37"/>
      <c r="I39" s="42">
        <v>500</v>
      </c>
      <c r="J39" s="37"/>
      <c r="K39" s="37"/>
      <c r="L39" s="37"/>
      <c r="M39" s="37"/>
      <c r="N39" s="51" t="s">
        <v>102</v>
      </c>
    </row>
    <row r="40" s="5" customFormat="true" ht="85" customHeight="true" spans="1:14">
      <c r="A40" s="22"/>
      <c r="B40" s="22"/>
      <c r="C40" s="22" t="s">
        <v>103</v>
      </c>
      <c r="D40" s="22">
        <v>1</v>
      </c>
      <c r="E40" s="22"/>
      <c r="F40" s="22"/>
      <c r="G40" s="36">
        <f>SUM(G41)</f>
        <v>563.45</v>
      </c>
      <c r="H40" s="36">
        <f t="shared" ref="H40:M40" si="11">SUM(H41)</f>
        <v>370</v>
      </c>
      <c r="I40" s="36">
        <f t="shared" si="11"/>
        <v>0</v>
      </c>
      <c r="J40" s="36">
        <f t="shared" si="11"/>
        <v>0</v>
      </c>
      <c r="K40" s="36">
        <f t="shared" si="11"/>
        <v>0</v>
      </c>
      <c r="L40" s="36">
        <f t="shared" si="11"/>
        <v>193.45</v>
      </c>
      <c r="M40" s="36">
        <f t="shared" si="11"/>
        <v>0</v>
      </c>
      <c r="N40" s="22"/>
    </row>
    <row r="41" ht="360" customHeight="true" spans="1:14">
      <c r="A41" s="25">
        <v>25</v>
      </c>
      <c r="B41" s="25">
        <v>1</v>
      </c>
      <c r="C41" s="25" t="s">
        <v>104</v>
      </c>
      <c r="D41" s="25" t="s">
        <v>105</v>
      </c>
      <c r="E41" s="25" t="s">
        <v>20</v>
      </c>
      <c r="F41" s="24" t="s">
        <v>106</v>
      </c>
      <c r="G41" s="37">
        <v>563.45</v>
      </c>
      <c r="H41" s="37">
        <v>370</v>
      </c>
      <c r="I41" s="37"/>
      <c r="J41" s="37"/>
      <c r="K41" s="37"/>
      <c r="L41" s="37">
        <v>193.45</v>
      </c>
      <c r="M41" s="37"/>
      <c r="N41" s="51" t="s">
        <v>107</v>
      </c>
    </row>
    <row r="42" s="11" customFormat="true" ht="85" customHeight="true" spans="1:14">
      <c r="A42" s="27"/>
      <c r="B42" s="27"/>
      <c r="C42" s="27" t="s">
        <v>108</v>
      </c>
      <c r="D42" s="28">
        <f>D43+D49+D64+D66+D70+D89+D98+D45+D54+D57+D80+D62</f>
        <v>45</v>
      </c>
      <c r="E42" s="28"/>
      <c r="F42" s="28"/>
      <c r="G42" s="28">
        <f>G43+G49+G64+G66+G70+G89+G98+G45+G54+G57+G80+G62</f>
        <v>43223.36</v>
      </c>
      <c r="H42" s="28">
        <f t="shared" ref="H42:M42" si="12">H43+H49+H64+H66+H70+H89+H98+H45+H54+H57+H80+H62</f>
        <v>8888</v>
      </c>
      <c r="I42" s="28">
        <f t="shared" si="12"/>
        <v>9698</v>
      </c>
      <c r="J42" s="28">
        <f t="shared" si="12"/>
        <v>1663</v>
      </c>
      <c r="K42" s="28">
        <f t="shared" si="12"/>
        <v>17021.65</v>
      </c>
      <c r="L42" s="28">
        <f t="shared" si="12"/>
        <v>5656</v>
      </c>
      <c r="M42" s="28">
        <f t="shared" si="12"/>
        <v>296.84</v>
      </c>
      <c r="N42" s="27"/>
    </row>
    <row r="43" s="5" customFormat="true" ht="85" customHeight="true" spans="1:14">
      <c r="A43" s="22"/>
      <c r="B43" s="22"/>
      <c r="C43" s="22" t="s">
        <v>109</v>
      </c>
      <c r="D43" s="22">
        <v>1</v>
      </c>
      <c r="E43" s="22"/>
      <c r="F43" s="22"/>
      <c r="G43" s="36">
        <f t="shared" ref="G43:M43" si="13">SUM(G44:G44)</f>
        <v>3100</v>
      </c>
      <c r="H43" s="36">
        <f t="shared" si="13"/>
        <v>2000</v>
      </c>
      <c r="I43" s="36">
        <f t="shared" si="13"/>
        <v>1100</v>
      </c>
      <c r="J43" s="36">
        <f t="shared" si="13"/>
        <v>0</v>
      </c>
      <c r="K43" s="36">
        <f t="shared" si="13"/>
        <v>0</v>
      </c>
      <c r="L43" s="36">
        <f t="shared" si="13"/>
        <v>0</v>
      </c>
      <c r="M43" s="36">
        <f t="shared" si="13"/>
        <v>0</v>
      </c>
      <c r="N43" s="22"/>
    </row>
    <row r="44" s="11" customFormat="true" ht="155" customHeight="true" spans="1:20">
      <c r="A44" s="25">
        <v>26</v>
      </c>
      <c r="B44" s="25">
        <v>1</v>
      </c>
      <c r="C44" s="25" t="s">
        <v>110</v>
      </c>
      <c r="D44" s="25" t="s">
        <v>111</v>
      </c>
      <c r="E44" s="25" t="s">
        <v>20</v>
      </c>
      <c r="F44" s="25" t="s">
        <v>112</v>
      </c>
      <c r="G44" s="37">
        <v>3100</v>
      </c>
      <c r="H44" s="37">
        <v>2000</v>
      </c>
      <c r="I44" s="37">
        <v>1100</v>
      </c>
      <c r="J44" s="37"/>
      <c r="K44" s="37"/>
      <c r="L44" s="37"/>
      <c r="M44" s="37"/>
      <c r="N44" s="25" t="s">
        <v>111</v>
      </c>
      <c r="O44" s="10"/>
      <c r="P44" s="10"/>
      <c r="Q44" s="10"/>
      <c r="R44" s="10"/>
      <c r="S44" s="10"/>
      <c r="T44" s="10"/>
    </row>
    <row r="45" s="5" customFormat="true" ht="85" customHeight="true" spans="1:14">
      <c r="A45" s="22"/>
      <c r="B45" s="22"/>
      <c r="C45" s="22" t="s">
        <v>17</v>
      </c>
      <c r="D45" s="22">
        <v>3</v>
      </c>
      <c r="E45" s="22"/>
      <c r="F45" s="22"/>
      <c r="G45" s="36">
        <f t="shared" ref="G45:M45" si="14">SUM(G46:G48)</f>
        <v>578</v>
      </c>
      <c r="H45" s="36">
        <f t="shared" si="14"/>
        <v>0</v>
      </c>
      <c r="I45" s="36">
        <f t="shared" si="14"/>
        <v>578</v>
      </c>
      <c r="J45" s="36">
        <f t="shared" si="14"/>
        <v>0</v>
      </c>
      <c r="K45" s="36">
        <f t="shared" si="14"/>
        <v>0</v>
      </c>
      <c r="L45" s="36">
        <f t="shared" si="14"/>
        <v>0</v>
      </c>
      <c r="M45" s="36">
        <f t="shared" si="14"/>
        <v>0</v>
      </c>
      <c r="N45" s="22"/>
    </row>
    <row r="46" s="11" customFormat="true" ht="205" customHeight="true" spans="1:20">
      <c r="A46" s="25">
        <v>27</v>
      </c>
      <c r="B46" s="25">
        <v>1</v>
      </c>
      <c r="C46" s="25" t="s">
        <v>113</v>
      </c>
      <c r="D46" s="25" t="s">
        <v>114</v>
      </c>
      <c r="E46" s="25" t="s">
        <v>20</v>
      </c>
      <c r="F46" s="25" t="s">
        <v>115</v>
      </c>
      <c r="G46" s="37">
        <v>78</v>
      </c>
      <c r="H46" s="37"/>
      <c r="I46" s="37">
        <v>78</v>
      </c>
      <c r="J46" s="37"/>
      <c r="K46" s="37"/>
      <c r="L46" s="37"/>
      <c r="M46" s="37"/>
      <c r="N46" s="25" t="s">
        <v>116</v>
      </c>
      <c r="O46" s="10"/>
      <c r="P46" s="10"/>
      <c r="Q46" s="10"/>
      <c r="R46" s="10"/>
      <c r="S46" s="10"/>
      <c r="T46" s="10"/>
    </row>
    <row r="47" s="11" customFormat="true" ht="205" customHeight="true" spans="1:20">
      <c r="A47" s="25">
        <v>28</v>
      </c>
      <c r="B47" s="25">
        <v>2</v>
      </c>
      <c r="C47" s="25" t="s">
        <v>117</v>
      </c>
      <c r="D47" s="25" t="s">
        <v>118</v>
      </c>
      <c r="E47" s="25" t="s">
        <v>20</v>
      </c>
      <c r="F47" s="25" t="s">
        <v>119</v>
      </c>
      <c r="G47" s="37">
        <v>200</v>
      </c>
      <c r="H47" s="37"/>
      <c r="I47" s="37">
        <v>200</v>
      </c>
      <c r="J47" s="37"/>
      <c r="K47" s="37"/>
      <c r="L47" s="37"/>
      <c r="M47" s="37"/>
      <c r="N47" s="25" t="s">
        <v>116</v>
      </c>
      <c r="O47" s="10"/>
      <c r="P47" s="10"/>
      <c r="Q47" s="10"/>
      <c r="R47" s="10"/>
      <c r="S47" s="10"/>
      <c r="T47" s="10"/>
    </row>
    <row r="48" s="11" customFormat="true" ht="205" customHeight="true" spans="1:20">
      <c r="A48" s="25">
        <v>29</v>
      </c>
      <c r="B48" s="25">
        <v>3</v>
      </c>
      <c r="C48" s="25" t="s">
        <v>120</v>
      </c>
      <c r="D48" s="25" t="s">
        <v>121</v>
      </c>
      <c r="E48" s="25" t="s">
        <v>20</v>
      </c>
      <c r="F48" s="25" t="s">
        <v>122</v>
      </c>
      <c r="G48" s="37">
        <v>300</v>
      </c>
      <c r="H48" s="37"/>
      <c r="I48" s="37">
        <v>300</v>
      </c>
      <c r="J48" s="37"/>
      <c r="K48" s="37"/>
      <c r="L48" s="37"/>
      <c r="M48" s="37"/>
      <c r="N48" s="25" t="s">
        <v>116</v>
      </c>
      <c r="O48" s="10"/>
      <c r="P48" s="10"/>
      <c r="Q48" s="10"/>
      <c r="R48" s="10"/>
      <c r="S48" s="10"/>
      <c r="T48" s="10"/>
    </row>
    <row r="49" s="5" customFormat="true" ht="100" customHeight="true" spans="1:14">
      <c r="A49" s="22"/>
      <c r="B49" s="22"/>
      <c r="C49" s="22" t="s">
        <v>123</v>
      </c>
      <c r="D49" s="22">
        <v>4</v>
      </c>
      <c r="E49" s="22"/>
      <c r="F49" s="22"/>
      <c r="G49" s="36">
        <f>SUM(G50:G53)</f>
        <v>4315.03</v>
      </c>
      <c r="H49" s="36">
        <f t="shared" ref="H49:M49" si="15">SUM(H50:H53)</f>
        <v>1553</v>
      </c>
      <c r="I49" s="36">
        <f t="shared" si="15"/>
        <v>0</v>
      </c>
      <c r="J49" s="36">
        <f t="shared" si="15"/>
        <v>1403</v>
      </c>
      <c r="K49" s="36">
        <f t="shared" si="15"/>
        <v>0</v>
      </c>
      <c r="L49" s="36">
        <f t="shared" si="15"/>
        <v>1359</v>
      </c>
      <c r="M49" s="36">
        <f t="shared" si="15"/>
        <v>0</v>
      </c>
      <c r="N49" s="22"/>
    </row>
    <row r="50" s="5" customFormat="true" ht="220" customHeight="true" spans="1:14">
      <c r="A50" s="25">
        <v>30</v>
      </c>
      <c r="B50" s="25">
        <v>1</v>
      </c>
      <c r="C50" s="25" t="s">
        <v>124</v>
      </c>
      <c r="D50" s="25" t="s">
        <v>125</v>
      </c>
      <c r="E50" s="25" t="s">
        <v>20</v>
      </c>
      <c r="F50" s="24" t="s">
        <v>126</v>
      </c>
      <c r="G50" s="37">
        <v>530.55</v>
      </c>
      <c r="H50" s="37"/>
      <c r="I50" s="37"/>
      <c r="J50" s="37"/>
      <c r="K50" s="37"/>
      <c r="L50" s="37">
        <v>531</v>
      </c>
      <c r="M50" s="37"/>
      <c r="N50" s="51" t="s">
        <v>123</v>
      </c>
    </row>
    <row r="51" s="12" customFormat="true" ht="220" customHeight="true" spans="1:14">
      <c r="A51" s="25">
        <v>31</v>
      </c>
      <c r="B51" s="25">
        <v>2</v>
      </c>
      <c r="C51" s="25" t="s">
        <v>127</v>
      </c>
      <c r="D51" s="25" t="s">
        <v>128</v>
      </c>
      <c r="E51" s="25" t="s">
        <v>20</v>
      </c>
      <c r="F51" s="24" t="s">
        <v>129</v>
      </c>
      <c r="G51" s="37">
        <v>1403</v>
      </c>
      <c r="H51" s="25"/>
      <c r="I51" s="37"/>
      <c r="J51" s="37">
        <v>1403</v>
      </c>
      <c r="K51" s="37"/>
      <c r="L51" s="25"/>
      <c r="M51" s="37"/>
      <c r="N51" s="51" t="s">
        <v>123</v>
      </c>
    </row>
    <row r="52" s="5" customFormat="true" ht="220" customHeight="true" spans="1:14">
      <c r="A52" s="25">
        <v>32</v>
      </c>
      <c r="B52" s="25">
        <v>3</v>
      </c>
      <c r="C52" s="25" t="s">
        <v>130</v>
      </c>
      <c r="D52" s="25" t="s">
        <v>131</v>
      </c>
      <c r="E52" s="25" t="s">
        <v>20</v>
      </c>
      <c r="F52" s="24" t="s">
        <v>132</v>
      </c>
      <c r="G52" s="37">
        <v>1156.46</v>
      </c>
      <c r="H52" s="25">
        <v>696</v>
      </c>
      <c r="I52" s="37"/>
      <c r="J52" s="37"/>
      <c r="K52" s="37"/>
      <c r="L52" s="25">
        <v>460</v>
      </c>
      <c r="M52" s="37"/>
      <c r="N52" s="51" t="s">
        <v>123</v>
      </c>
    </row>
    <row r="53" s="5" customFormat="true" ht="220" customHeight="true" spans="1:14">
      <c r="A53" s="25">
        <v>33</v>
      </c>
      <c r="B53" s="25">
        <v>4</v>
      </c>
      <c r="C53" s="25" t="s">
        <v>133</v>
      </c>
      <c r="D53" s="25" t="s">
        <v>131</v>
      </c>
      <c r="E53" s="25" t="s">
        <v>20</v>
      </c>
      <c r="F53" s="24" t="s">
        <v>134</v>
      </c>
      <c r="G53" s="37">
        <v>1225.02</v>
      </c>
      <c r="H53" s="25">
        <v>857</v>
      </c>
      <c r="I53" s="37"/>
      <c r="J53" s="37"/>
      <c r="K53" s="37"/>
      <c r="L53" s="25">
        <v>368</v>
      </c>
      <c r="M53" s="37" t="s">
        <v>135</v>
      </c>
      <c r="N53" s="51" t="s">
        <v>123</v>
      </c>
    </row>
    <row r="54" s="5" customFormat="true" ht="85" customHeight="true" spans="1:14">
      <c r="A54" s="22"/>
      <c r="B54" s="22"/>
      <c r="C54" s="22" t="s">
        <v>28</v>
      </c>
      <c r="D54" s="22">
        <v>2</v>
      </c>
      <c r="E54" s="22"/>
      <c r="F54" s="22"/>
      <c r="G54" s="36">
        <f t="shared" ref="G54:M54" si="16">SUM(G55:G56)</f>
        <v>1040</v>
      </c>
      <c r="H54" s="36">
        <f t="shared" si="16"/>
        <v>0</v>
      </c>
      <c r="I54" s="36">
        <f t="shared" si="16"/>
        <v>700</v>
      </c>
      <c r="J54" s="36">
        <f t="shared" si="16"/>
        <v>260</v>
      </c>
      <c r="K54" s="36">
        <f t="shared" si="16"/>
        <v>0</v>
      </c>
      <c r="L54" s="36">
        <f t="shared" si="16"/>
        <v>80</v>
      </c>
      <c r="M54" s="36">
        <f t="shared" si="16"/>
        <v>0</v>
      </c>
      <c r="N54" s="22"/>
    </row>
    <row r="55" s="6" customFormat="true" ht="202" customHeight="true" spans="1:14">
      <c r="A55" s="25">
        <v>34</v>
      </c>
      <c r="B55" s="25">
        <v>4</v>
      </c>
      <c r="C55" s="25" t="s">
        <v>136</v>
      </c>
      <c r="D55" s="25" t="s">
        <v>137</v>
      </c>
      <c r="E55" s="25" t="s">
        <v>20</v>
      </c>
      <c r="F55" s="25" t="s">
        <v>138</v>
      </c>
      <c r="G55" s="37">
        <v>680</v>
      </c>
      <c r="H55" s="37"/>
      <c r="I55" s="37">
        <v>600</v>
      </c>
      <c r="J55" s="37"/>
      <c r="K55" s="37"/>
      <c r="L55" s="37">
        <v>80</v>
      </c>
      <c r="M55" s="37"/>
      <c r="N55" s="50" t="s">
        <v>28</v>
      </c>
    </row>
    <row r="56" s="6" customFormat="true" ht="177" customHeight="true" spans="1:14">
      <c r="A56" s="25">
        <v>35</v>
      </c>
      <c r="B56" s="25">
        <v>2</v>
      </c>
      <c r="C56" s="25" t="s">
        <v>139</v>
      </c>
      <c r="D56" s="25" t="s">
        <v>140</v>
      </c>
      <c r="E56" s="25" t="s">
        <v>20</v>
      </c>
      <c r="F56" s="25" t="s">
        <v>141</v>
      </c>
      <c r="G56" s="37">
        <v>360</v>
      </c>
      <c r="H56" s="37"/>
      <c r="I56" s="37">
        <v>100</v>
      </c>
      <c r="J56" s="37">
        <v>260</v>
      </c>
      <c r="K56" s="37"/>
      <c r="L56" s="37"/>
      <c r="M56" s="37"/>
      <c r="N56" s="50" t="s">
        <v>28</v>
      </c>
    </row>
    <row r="57" s="9" customFormat="true" ht="85" customHeight="true" spans="1:14">
      <c r="A57" s="22"/>
      <c r="B57" s="22"/>
      <c r="C57" s="22" t="s">
        <v>142</v>
      </c>
      <c r="D57" s="22">
        <v>4</v>
      </c>
      <c r="E57" s="22"/>
      <c r="F57" s="22"/>
      <c r="G57" s="36">
        <f>G58+G59+G60+G61</f>
        <v>6782</v>
      </c>
      <c r="H57" s="36">
        <f t="shared" ref="G57:M57" si="17">H58+H59+H60+H61</f>
        <v>3231</v>
      </c>
      <c r="I57" s="36">
        <f t="shared" si="17"/>
        <v>0</v>
      </c>
      <c r="J57" s="36">
        <f t="shared" si="17"/>
        <v>0</v>
      </c>
      <c r="K57" s="36">
        <f t="shared" si="17"/>
        <v>0</v>
      </c>
      <c r="L57" s="36">
        <f t="shared" si="17"/>
        <v>3551</v>
      </c>
      <c r="M57" s="36">
        <f t="shared" si="17"/>
        <v>0</v>
      </c>
      <c r="N57" s="22"/>
    </row>
    <row r="58" s="5" customFormat="true" ht="257" customHeight="true" spans="1:14">
      <c r="A58" s="25">
        <v>36</v>
      </c>
      <c r="B58" s="25">
        <v>1</v>
      </c>
      <c r="C58" s="29" t="s">
        <v>143</v>
      </c>
      <c r="D58" s="29" t="s">
        <v>144</v>
      </c>
      <c r="E58" s="24" t="s">
        <v>20</v>
      </c>
      <c r="F58" s="45" t="s">
        <v>145</v>
      </c>
      <c r="G58" s="37">
        <v>4924</v>
      </c>
      <c r="H58" s="37">
        <v>2673</v>
      </c>
      <c r="I58" s="37"/>
      <c r="J58" s="37"/>
      <c r="K58" s="37"/>
      <c r="L58" s="37">
        <v>2251</v>
      </c>
      <c r="M58" s="37"/>
      <c r="N58" s="51" t="s">
        <v>142</v>
      </c>
    </row>
    <row r="59" s="5" customFormat="true" ht="257" customHeight="true" spans="1:14">
      <c r="A59" s="25">
        <v>37</v>
      </c>
      <c r="B59" s="25">
        <v>2</v>
      </c>
      <c r="C59" s="29" t="s">
        <v>146</v>
      </c>
      <c r="D59" s="24" t="s">
        <v>147</v>
      </c>
      <c r="E59" s="24" t="s">
        <v>20</v>
      </c>
      <c r="F59" s="45" t="s">
        <v>148</v>
      </c>
      <c r="G59" s="37">
        <v>400</v>
      </c>
      <c r="H59" s="37">
        <v>400</v>
      </c>
      <c r="I59" s="37"/>
      <c r="J59" s="37"/>
      <c r="K59" s="37"/>
      <c r="L59" s="37"/>
      <c r="M59" s="37"/>
      <c r="N59" s="51" t="s">
        <v>142</v>
      </c>
    </row>
    <row r="60" s="9" customFormat="true" ht="257" customHeight="true" spans="1:14">
      <c r="A60" s="25">
        <v>38</v>
      </c>
      <c r="B60" s="25">
        <v>3</v>
      </c>
      <c r="C60" s="29" t="s">
        <v>149</v>
      </c>
      <c r="D60" s="24" t="s">
        <v>150</v>
      </c>
      <c r="E60" s="24" t="s">
        <v>20</v>
      </c>
      <c r="F60" s="45" t="s">
        <v>151</v>
      </c>
      <c r="G60" s="37">
        <v>158</v>
      </c>
      <c r="H60" s="37">
        <v>158</v>
      </c>
      <c r="I60" s="37"/>
      <c r="J60" s="37"/>
      <c r="K60" s="37"/>
      <c r="L60" s="37"/>
      <c r="M60" s="37"/>
      <c r="N60" s="51" t="s">
        <v>142</v>
      </c>
    </row>
    <row r="61" s="5" customFormat="true" ht="257" customHeight="true" spans="1:14">
      <c r="A61" s="25">
        <v>39</v>
      </c>
      <c r="B61" s="25">
        <v>4</v>
      </c>
      <c r="C61" s="29" t="s">
        <v>152</v>
      </c>
      <c r="D61" s="30" t="s">
        <v>153</v>
      </c>
      <c r="E61" s="24" t="s">
        <v>20</v>
      </c>
      <c r="F61" s="45" t="s">
        <v>154</v>
      </c>
      <c r="G61" s="37">
        <v>1300</v>
      </c>
      <c r="H61" s="37"/>
      <c r="I61" s="37"/>
      <c r="J61" s="37"/>
      <c r="K61" s="37"/>
      <c r="L61" s="37">
        <v>1300</v>
      </c>
      <c r="M61" s="37"/>
      <c r="N61" s="51" t="s">
        <v>142</v>
      </c>
    </row>
    <row r="62" s="5" customFormat="true" ht="85" customHeight="true" spans="1:14">
      <c r="A62" s="22"/>
      <c r="B62" s="22"/>
      <c r="C62" s="22" t="s">
        <v>155</v>
      </c>
      <c r="D62" s="22">
        <v>1</v>
      </c>
      <c r="E62" s="22"/>
      <c r="F62" s="22"/>
      <c r="G62" s="36">
        <f t="shared" ref="G62:M62" si="18">SUM(G63:G63)</f>
        <v>286</v>
      </c>
      <c r="H62" s="36">
        <f t="shared" si="18"/>
        <v>0</v>
      </c>
      <c r="I62" s="36">
        <f t="shared" si="18"/>
        <v>0</v>
      </c>
      <c r="J62" s="36">
        <f t="shared" si="18"/>
        <v>0</v>
      </c>
      <c r="K62" s="36">
        <f t="shared" si="18"/>
        <v>0</v>
      </c>
      <c r="L62" s="36">
        <f t="shared" si="18"/>
        <v>286</v>
      </c>
      <c r="M62" s="36">
        <f t="shared" si="18"/>
        <v>0</v>
      </c>
      <c r="N62" s="22"/>
    </row>
    <row r="63" s="5" customFormat="true" ht="257" customHeight="true" spans="1:14">
      <c r="A63" s="25">
        <v>40</v>
      </c>
      <c r="B63" s="25">
        <v>1</v>
      </c>
      <c r="C63" s="29" t="s">
        <v>156</v>
      </c>
      <c r="D63" s="30" t="s">
        <v>157</v>
      </c>
      <c r="E63" s="24" t="s">
        <v>20</v>
      </c>
      <c r="F63" s="45" t="s">
        <v>158</v>
      </c>
      <c r="G63" s="37">
        <v>286</v>
      </c>
      <c r="H63" s="37"/>
      <c r="I63" s="37"/>
      <c r="J63" s="37"/>
      <c r="K63" s="37"/>
      <c r="L63" s="37">
        <v>286</v>
      </c>
      <c r="M63" s="37"/>
      <c r="N63" s="51" t="s">
        <v>155</v>
      </c>
    </row>
    <row r="64" s="5" customFormat="true" ht="85" customHeight="true" spans="1:14">
      <c r="A64" s="22"/>
      <c r="B64" s="22"/>
      <c r="C64" s="22" t="s">
        <v>62</v>
      </c>
      <c r="D64" s="22">
        <v>1</v>
      </c>
      <c r="E64" s="22"/>
      <c r="F64" s="22"/>
      <c r="G64" s="36">
        <f>SUM(G65:G65)</f>
        <v>847.88</v>
      </c>
      <c r="H64" s="36">
        <f t="shared" ref="H64:M64" si="19">SUM(H65:H65)</f>
        <v>0</v>
      </c>
      <c r="I64" s="36">
        <f t="shared" si="19"/>
        <v>0</v>
      </c>
      <c r="J64" s="36">
        <f t="shared" si="19"/>
        <v>0</v>
      </c>
      <c r="K64" s="36">
        <f t="shared" si="19"/>
        <v>847.88</v>
      </c>
      <c r="L64" s="36">
        <f t="shared" si="19"/>
        <v>0</v>
      </c>
      <c r="M64" s="36">
        <f t="shared" si="19"/>
        <v>0</v>
      </c>
      <c r="N64" s="22"/>
    </row>
    <row r="65" s="5" customFormat="true" ht="220" customHeight="true" spans="1:14">
      <c r="A65" s="25">
        <v>41</v>
      </c>
      <c r="B65" s="25">
        <v>1</v>
      </c>
      <c r="C65" s="25" t="s">
        <v>159</v>
      </c>
      <c r="D65" s="25" t="s">
        <v>68</v>
      </c>
      <c r="E65" s="25" t="s">
        <v>20</v>
      </c>
      <c r="F65" s="24" t="s">
        <v>160</v>
      </c>
      <c r="G65" s="37">
        <v>847.88</v>
      </c>
      <c r="H65" s="37"/>
      <c r="I65" s="37"/>
      <c r="J65" s="37"/>
      <c r="K65" s="37">
        <v>847.88</v>
      </c>
      <c r="L65" s="37"/>
      <c r="M65" s="37"/>
      <c r="N65" s="51" t="s">
        <v>66</v>
      </c>
    </row>
    <row r="66" s="5" customFormat="true" ht="85" customHeight="true" spans="1:14">
      <c r="A66" s="22"/>
      <c r="B66" s="22"/>
      <c r="C66" s="22" t="s">
        <v>70</v>
      </c>
      <c r="D66" s="22">
        <v>3</v>
      </c>
      <c r="E66" s="22"/>
      <c r="F66" s="22"/>
      <c r="G66" s="36">
        <f>SUM(G67:G69)</f>
        <v>1590.18</v>
      </c>
      <c r="H66" s="36">
        <f t="shared" ref="H66:M66" si="20">SUM(H67:H69)</f>
        <v>694</v>
      </c>
      <c r="I66" s="36">
        <f t="shared" si="20"/>
        <v>0</v>
      </c>
      <c r="J66" s="36">
        <f t="shared" si="20"/>
        <v>0</v>
      </c>
      <c r="K66" s="36">
        <f t="shared" si="20"/>
        <v>896</v>
      </c>
      <c r="L66" s="36">
        <f t="shared" si="20"/>
        <v>0</v>
      </c>
      <c r="M66" s="36">
        <f t="shared" si="20"/>
        <v>0</v>
      </c>
      <c r="N66" s="22"/>
    </row>
    <row r="67" ht="220" customHeight="true" spans="1:14">
      <c r="A67" s="25">
        <v>42</v>
      </c>
      <c r="B67" s="25">
        <v>1</v>
      </c>
      <c r="C67" s="25" t="s">
        <v>161</v>
      </c>
      <c r="D67" s="25" t="s">
        <v>162</v>
      </c>
      <c r="E67" s="25" t="s">
        <v>20</v>
      </c>
      <c r="F67" s="24" t="s">
        <v>163</v>
      </c>
      <c r="G67" s="37">
        <v>636.94</v>
      </c>
      <c r="H67" s="37">
        <v>250</v>
      </c>
      <c r="I67" s="37"/>
      <c r="J67" s="37"/>
      <c r="K67" s="37">
        <v>387</v>
      </c>
      <c r="L67" s="37"/>
      <c r="M67" s="37"/>
      <c r="N67" s="51" t="s">
        <v>74</v>
      </c>
    </row>
    <row r="68" ht="220" customHeight="true" spans="1:14">
      <c r="A68" s="25">
        <v>43</v>
      </c>
      <c r="B68" s="25">
        <v>2</v>
      </c>
      <c r="C68" s="25" t="s">
        <v>164</v>
      </c>
      <c r="D68" s="25" t="s">
        <v>165</v>
      </c>
      <c r="E68" s="25" t="s">
        <v>20</v>
      </c>
      <c r="F68" s="24" t="s">
        <v>166</v>
      </c>
      <c r="G68" s="37">
        <v>628.24</v>
      </c>
      <c r="H68" s="37">
        <v>340</v>
      </c>
      <c r="I68" s="37"/>
      <c r="J68" s="37"/>
      <c r="K68" s="37">
        <v>288</v>
      </c>
      <c r="L68" s="37"/>
      <c r="M68" s="37"/>
      <c r="N68" s="51" t="s">
        <v>74</v>
      </c>
    </row>
    <row r="69" s="10" customFormat="true" ht="220" customHeight="true" spans="1:14">
      <c r="A69" s="25">
        <v>44</v>
      </c>
      <c r="B69" s="25">
        <v>3</v>
      </c>
      <c r="C69" s="25" t="s">
        <v>167</v>
      </c>
      <c r="D69" s="25" t="s">
        <v>168</v>
      </c>
      <c r="E69" s="25" t="s">
        <v>20</v>
      </c>
      <c r="F69" s="24" t="s">
        <v>169</v>
      </c>
      <c r="G69" s="37">
        <v>325</v>
      </c>
      <c r="H69" s="37">
        <v>104</v>
      </c>
      <c r="I69" s="37"/>
      <c r="J69" s="37"/>
      <c r="K69" s="37">
        <v>221</v>
      </c>
      <c r="L69" s="37"/>
      <c r="M69" s="37"/>
      <c r="N69" s="51" t="s">
        <v>74</v>
      </c>
    </row>
    <row r="70" s="5" customFormat="true" ht="85" customHeight="true" spans="1:14">
      <c r="A70" s="22"/>
      <c r="B70" s="22"/>
      <c r="C70" s="22" t="s">
        <v>87</v>
      </c>
      <c r="D70" s="22">
        <v>9</v>
      </c>
      <c r="E70" s="22"/>
      <c r="F70" s="22"/>
      <c r="G70" s="36">
        <f>SUM(G71:G79)</f>
        <v>10216.5</v>
      </c>
      <c r="H70" s="36">
        <f t="shared" ref="H70:M70" si="21">SUM(H71:H79)</f>
        <v>1410</v>
      </c>
      <c r="I70" s="36">
        <f t="shared" si="21"/>
        <v>7230</v>
      </c>
      <c r="J70" s="36">
        <f t="shared" si="21"/>
        <v>0</v>
      </c>
      <c r="K70" s="36">
        <f t="shared" si="21"/>
        <v>1300</v>
      </c>
      <c r="L70" s="36">
        <f t="shared" si="21"/>
        <v>0</v>
      </c>
      <c r="M70" s="36">
        <f t="shared" si="21"/>
        <v>276.84</v>
      </c>
      <c r="N70" s="22"/>
    </row>
    <row r="71" s="10" customFormat="true" ht="350" customHeight="true" spans="1:14">
      <c r="A71" s="24">
        <v>45</v>
      </c>
      <c r="B71" s="24">
        <v>1</v>
      </c>
      <c r="C71" s="24" t="s">
        <v>170</v>
      </c>
      <c r="D71" s="24" t="s">
        <v>171</v>
      </c>
      <c r="E71" s="24" t="s">
        <v>20</v>
      </c>
      <c r="F71" s="24" t="s">
        <v>172</v>
      </c>
      <c r="G71" s="37">
        <v>878.66</v>
      </c>
      <c r="H71" s="37"/>
      <c r="I71" s="37"/>
      <c r="J71" s="37"/>
      <c r="K71" s="37">
        <v>800</v>
      </c>
      <c r="L71" s="37"/>
      <c r="M71" s="25">
        <v>79</v>
      </c>
      <c r="N71" s="24" t="s">
        <v>91</v>
      </c>
    </row>
    <row r="72" s="10" customFormat="true" ht="409" customHeight="true" spans="1:14">
      <c r="A72" s="24">
        <v>46</v>
      </c>
      <c r="B72" s="24">
        <v>2</v>
      </c>
      <c r="C72" s="24" t="s">
        <v>173</v>
      </c>
      <c r="D72" s="24" t="s">
        <v>96</v>
      </c>
      <c r="E72" s="24" t="s">
        <v>20</v>
      </c>
      <c r="F72" s="24" t="s">
        <v>174</v>
      </c>
      <c r="G72" s="37">
        <v>511.84</v>
      </c>
      <c r="H72" s="37"/>
      <c r="I72" s="37"/>
      <c r="J72" s="37"/>
      <c r="K72" s="37">
        <v>500</v>
      </c>
      <c r="L72" s="37"/>
      <c r="M72" s="37">
        <v>11.84</v>
      </c>
      <c r="N72" s="24" t="s">
        <v>91</v>
      </c>
    </row>
    <row r="73" s="10" customFormat="true" ht="183" spans="1:14">
      <c r="A73" s="24">
        <v>47</v>
      </c>
      <c r="B73" s="24">
        <v>3</v>
      </c>
      <c r="C73" s="24" t="s">
        <v>175</v>
      </c>
      <c r="D73" s="24" t="s">
        <v>176</v>
      </c>
      <c r="E73" s="24" t="s">
        <v>20</v>
      </c>
      <c r="F73" s="24" t="s">
        <v>177</v>
      </c>
      <c r="G73" s="37">
        <v>550</v>
      </c>
      <c r="H73" s="37"/>
      <c r="I73" s="37">
        <v>500</v>
      </c>
      <c r="J73" s="37"/>
      <c r="K73" s="37"/>
      <c r="L73" s="37"/>
      <c r="M73" s="37">
        <v>50</v>
      </c>
      <c r="N73" s="24" t="s">
        <v>91</v>
      </c>
    </row>
    <row r="74" s="12" customFormat="true" ht="215" customHeight="true" spans="1:14">
      <c r="A74" s="24">
        <v>48</v>
      </c>
      <c r="B74" s="24">
        <v>4</v>
      </c>
      <c r="C74" s="24" t="s">
        <v>178</v>
      </c>
      <c r="D74" s="24" t="s">
        <v>89</v>
      </c>
      <c r="E74" s="24" t="s">
        <v>20</v>
      </c>
      <c r="F74" s="24" t="s">
        <v>179</v>
      </c>
      <c r="G74" s="24">
        <v>1120</v>
      </c>
      <c r="H74" s="24">
        <v>1120</v>
      </c>
      <c r="I74" s="35"/>
      <c r="J74" s="35"/>
      <c r="K74" s="35"/>
      <c r="L74" s="35"/>
      <c r="M74" s="35"/>
      <c r="N74" s="24" t="s">
        <v>91</v>
      </c>
    </row>
    <row r="75" s="12" customFormat="true" ht="215" customHeight="true" spans="1:14">
      <c r="A75" s="24">
        <v>49</v>
      </c>
      <c r="B75" s="24">
        <v>5</v>
      </c>
      <c r="C75" s="24" t="s">
        <v>180</v>
      </c>
      <c r="D75" s="24" t="s">
        <v>181</v>
      </c>
      <c r="E75" s="24" t="s">
        <v>20</v>
      </c>
      <c r="F75" s="24" t="s">
        <v>182</v>
      </c>
      <c r="G75" s="24">
        <v>290</v>
      </c>
      <c r="H75" s="24">
        <v>290</v>
      </c>
      <c r="I75" s="38"/>
      <c r="J75" s="38"/>
      <c r="K75" s="38"/>
      <c r="L75" s="38"/>
      <c r="M75" s="38"/>
      <c r="N75" s="24" t="s">
        <v>91</v>
      </c>
    </row>
    <row r="76" s="12" customFormat="true" ht="180" customHeight="true" spans="1:14">
      <c r="A76" s="24">
        <v>50</v>
      </c>
      <c r="B76" s="24">
        <v>6</v>
      </c>
      <c r="C76" s="24" t="s">
        <v>183</v>
      </c>
      <c r="D76" s="24" t="s">
        <v>171</v>
      </c>
      <c r="E76" s="24" t="s">
        <v>20</v>
      </c>
      <c r="F76" s="24" t="s">
        <v>184</v>
      </c>
      <c r="G76" s="24">
        <v>286</v>
      </c>
      <c r="H76" s="24"/>
      <c r="I76" s="38">
        <v>250</v>
      </c>
      <c r="J76" s="38"/>
      <c r="K76" s="38"/>
      <c r="L76" s="38"/>
      <c r="M76" s="38">
        <v>36</v>
      </c>
      <c r="N76" s="24" t="s">
        <v>91</v>
      </c>
    </row>
    <row r="77" s="12" customFormat="true" ht="215" customHeight="true" spans="1:14">
      <c r="A77" s="24">
        <v>51</v>
      </c>
      <c r="B77" s="24">
        <v>7</v>
      </c>
      <c r="C77" s="24" t="s">
        <v>185</v>
      </c>
      <c r="D77" s="24" t="s">
        <v>186</v>
      </c>
      <c r="E77" s="24" t="s">
        <v>20</v>
      </c>
      <c r="F77" s="24" t="s">
        <v>187</v>
      </c>
      <c r="G77" s="24">
        <v>4500</v>
      </c>
      <c r="H77" s="24"/>
      <c r="I77" s="38">
        <v>4500</v>
      </c>
      <c r="J77" s="38"/>
      <c r="K77" s="38"/>
      <c r="L77" s="38"/>
      <c r="M77" s="38"/>
      <c r="N77" s="24" t="s">
        <v>91</v>
      </c>
    </row>
    <row r="78" s="12" customFormat="true" ht="180" customHeight="true" spans="1:14">
      <c r="A78" s="24">
        <v>52</v>
      </c>
      <c r="B78" s="24">
        <v>8</v>
      </c>
      <c r="C78" s="24" t="s">
        <v>188</v>
      </c>
      <c r="D78" s="24" t="s">
        <v>171</v>
      </c>
      <c r="E78" s="24" t="s">
        <v>20</v>
      </c>
      <c r="F78" s="24" t="s">
        <v>189</v>
      </c>
      <c r="G78" s="24">
        <v>1500</v>
      </c>
      <c r="H78" s="24"/>
      <c r="I78" s="38">
        <v>1500</v>
      </c>
      <c r="J78" s="38"/>
      <c r="K78" s="38"/>
      <c r="L78" s="38"/>
      <c r="M78" s="38"/>
      <c r="N78" s="24" t="s">
        <v>91</v>
      </c>
    </row>
    <row r="79" s="12" customFormat="true" ht="180" customHeight="true" spans="1:14">
      <c r="A79" s="24">
        <v>53</v>
      </c>
      <c r="B79" s="24">
        <v>9</v>
      </c>
      <c r="C79" s="24" t="s">
        <v>190</v>
      </c>
      <c r="D79" s="24" t="s">
        <v>191</v>
      </c>
      <c r="E79" s="24" t="s">
        <v>20</v>
      </c>
      <c r="F79" s="24" t="s">
        <v>192</v>
      </c>
      <c r="G79" s="24">
        <v>580</v>
      </c>
      <c r="H79" s="24"/>
      <c r="I79" s="38">
        <v>480</v>
      </c>
      <c r="J79" s="38"/>
      <c r="K79" s="38"/>
      <c r="L79" s="38"/>
      <c r="M79" s="38">
        <v>100</v>
      </c>
      <c r="N79" s="24" t="s">
        <v>91</v>
      </c>
    </row>
    <row r="80" s="5" customFormat="true" ht="85" customHeight="true" spans="1:14">
      <c r="A80" s="22"/>
      <c r="B80" s="22"/>
      <c r="C80" s="22" t="s">
        <v>98</v>
      </c>
      <c r="D80" s="22">
        <v>8</v>
      </c>
      <c r="E80" s="22"/>
      <c r="F80" s="22"/>
      <c r="G80" s="36">
        <f>SUM(G81:G88)</f>
        <v>2732.27</v>
      </c>
      <c r="H80" s="36">
        <f t="shared" ref="H80:M80" si="22">SUM(H81:H88)</f>
        <v>0</v>
      </c>
      <c r="I80" s="36">
        <f t="shared" si="22"/>
        <v>90</v>
      </c>
      <c r="J80" s="36">
        <f t="shared" si="22"/>
        <v>0</v>
      </c>
      <c r="K80" s="36">
        <f t="shared" si="22"/>
        <v>2622.27</v>
      </c>
      <c r="L80" s="36">
        <f t="shared" si="22"/>
        <v>0</v>
      </c>
      <c r="M80" s="36">
        <f t="shared" si="22"/>
        <v>20</v>
      </c>
      <c r="N80" s="22"/>
    </row>
    <row r="81" s="13" customFormat="true" ht="267" customHeight="true" spans="1:14">
      <c r="A81" s="13">
        <v>54</v>
      </c>
      <c r="B81" s="13">
        <v>1</v>
      </c>
      <c r="C81" s="25" t="s">
        <v>193</v>
      </c>
      <c r="D81" s="25" t="s">
        <v>194</v>
      </c>
      <c r="E81" s="25" t="s">
        <v>20</v>
      </c>
      <c r="F81" s="25" t="s">
        <v>195</v>
      </c>
      <c r="G81" s="25">
        <v>450</v>
      </c>
      <c r="H81" s="43"/>
      <c r="I81" s="43"/>
      <c r="J81" s="43"/>
      <c r="K81" s="25">
        <v>450</v>
      </c>
      <c r="L81" s="43"/>
      <c r="M81" s="43"/>
      <c r="N81" s="26" t="s">
        <v>98</v>
      </c>
    </row>
    <row r="82" s="13" customFormat="true" ht="267" customHeight="true" spans="1:14">
      <c r="A82" s="13">
        <v>55</v>
      </c>
      <c r="B82" s="13">
        <v>2</v>
      </c>
      <c r="C82" s="25" t="s">
        <v>196</v>
      </c>
      <c r="D82" s="25" t="s">
        <v>197</v>
      </c>
      <c r="E82" s="25" t="s">
        <v>20</v>
      </c>
      <c r="F82" s="25" t="s">
        <v>198</v>
      </c>
      <c r="G82" s="25">
        <v>600</v>
      </c>
      <c r="H82" s="43"/>
      <c r="I82" s="43"/>
      <c r="J82" s="43"/>
      <c r="K82" s="25">
        <v>600</v>
      </c>
      <c r="L82" s="43"/>
      <c r="M82" s="43"/>
      <c r="N82" s="26" t="s">
        <v>98</v>
      </c>
    </row>
    <row r="83" s="13" customFormat="true" ht="267" customHeight="true" spans="1:14">
      <c r="A83" s="13">
        <v>56</v>
      </c>
      <c r="B83" s="13">
        <v>3</v>
      </c>
      <c r="C83" s="25" t="s">
        <v>199</v>
      </c>
      <c r="D83" s="25" t="s">
        <v>200</v>
      </c>
      <c r="E83" s="25" t="s">
        <v>20</v>
      </c>
      <c r="F83" s="25" t="s">
        <v>201</v>
      </c>
      <c r="G83" s="25">
        <v>700</v>
      </c>
      <c r="H83" s="43"/>
      <c r="I83" s="43"/>
      <c r="J83" s="43"/>
      <c r="K83" s="25">
        <v>700</v>
      </c>
      <c r="L83" s="43"/>
      <c r="M83" s="43"/>
      <c r="N83" s="26" t="s">
        <v>98</v>
      </c>
    </row>
    <row r="84" s="13" customFormat="true" ht="267" customHeight="true" spans="1:14">
      <c r="A84" s="13">
        <v>57</v>
      </c>
      <c r="B84" s="13">
        <v>4</v>
      </c>
      <c r="C84" s="25" t="s">
        <v>202</v>
      </c>
      <c r="D84" s="25" t="s">
        <v>100</v>
      </c>
      <c r="E84" s="25" t="s">
        <v>20</v>
      </c>
      <c r="F84" s="25" t="s">
        <v>203</v>
      </c>
      <c r="G84" s="25">
        <v>472.27</v>
      </c>
      <c r="H84" s="43"/>
      <c r="I84" s="43"/>
      <c r="J84" s="43"/>
      <c r="K84" s="25">
        <v>472.27</v>
      </c>
      <c r="L84" s="43"/>
      <c r="M84" s="43"/>
      <c r="N84" s="26" t="s">
        <v>98</v>
      </c>
    </row>
    <row r="85" s="13" customFormat="true" ht="267" customHeight="true" spans="1:14">
      <c r="A85" s="13">
        <v>58</v>
      </c>
      <c r="B85" s="13">
        <v>5</v>
      </c>
      <c r="C85" s="25" t="s">
        <v>204</v>
      </c>
      <c r="D85" s="25" t="s">
        <v>100</v>
      </c>
      <c r="E85" s="25" t="s">
        <v>20</v>
      </c>
      <c r="F85" s="25" t="s">
        <v>205</v>
      </c>
      <c r="G85" s="25">
        <v>100</v>
      </c>
      <c r="H85" s="25"/>
      <c r="I85" s="25"/>
      <c r="J85" s="25"/>
      <c r="K85" s="25">
        <v>100</v>
      </c>
      <c r="L85" s="25"/>
      <c r="M85" s="25"/>
      <c r="N85" s="26" t="s">
        <v>98</v>
      </c>
    </row>
    <row r="86" s="13" customFormat="true" ht="267" customHeight="true" spans="1:14">
      <c r="A86" s="13">
        <v>59</v>
      </c>
      <c r="B86" s="13">
        <v>6</v>
      </c>
      <c r="C86" s="25" t="s">
        <v>206</v>
      </c>
      <c r="D86" s="25" t="s">
        <v>207</v>
      </c>
      <c r="E86" s="25" t="s">
        <v>20</v>
      </c>
      <c r="F86" s="25" t="s">
        <v>208</v>
      </c>
      <c r="G86" s="25">
        <v>200</v>
      </c>
      <c r="H86" s="25"/>
      <c r="I86" s="25"/>
      <c r="J86" s="25"/>
      <c r="K86" s="25">
        <v>200</v>
      </c>
      <c r="L86" s="25"/>
      <c r="M86" s="25"/>
      <c r="N86" s="26" t="s">
        <v>98</v>
      </c>
    </row>
    <row r="87" s="13" customFormat="true" ht="267" customHeight="true" spans="1:14">
      <c r="A87" s="13">
        <v>60</v>
      </c>
      <c r="B87" s="13">
        <v>7</v>
      </c>
      <c r="C87" s="25" t="s">
        <v>209</v>
      </c>
      <c r="D87" s="25" t="s">
        <v>194</v>
      </c>
      <c r="E87" s="25" t="s">
        <v>20</v>
      </c>
      <c r="F87" s="25" t="s">
        <v>210</v>
      </c>
      <c r="G87" s="25">
        <v>100</v>
      </c>
      <c r="H87" s="25"/>
      <c r="I87" s="25"/>
      <c r="J87" s="25"/>
      <c r="K87" s="25">
        <v>100</v>
      </c>
      <c r="L87" s="25"/>
      <c r="M87" s="25"/>
      <c r="N87" s="26" t="s">
        <v>98</v>
      </c>
    </row>
    <row r="88" s="13" customFormat="true" ht="267" customHeight="true" spans="1:14">
      <c r="A88" s="13">
        <v>61</v>
      </c>
      <c r="B88" s="13">
        <v>8</v>
      </c>
      <c r="C88" s="25" t="s">
        <v>211</v>
      </c>
      <c r="D88" s="25" t="s">
        <v>100</v>
      </c>
      <c r="E88" s="25" t="s">
        <v>20</v>
      </c>
      <c r="F88" s="25" t="s">
        <v>212</v>
      </c>
      <c r="G88" s="25">
        <v>110</v>
      </c>
      <c r="H88" s="25"/>
      <c r="I88" s="25">
        <v>90</v>
      </c>
      <c r="J88" s="25"/>
      <c r="K88" s="25"/>
      <c r="L88" s="25"/>
      <c r="M88" s="25">
        <v>20</v>
      </c>
      <c r="N88" s="26" t="s">
        <v>98</v>
      </c>
    </row>
    <row r="89" s="5" customFormat="true" ht="85" customHeight="true" spans="1:14">
      <c r="A89" s="22"/>
      <c r="B89" s="22"/>
      <c r="C89" s="22" t="s">
        <v>213</v>
      </c>
      <c r="D89" s="22">
        <v>8</v>
      </c>
      <c r="E89" s="22"/>
      <c r="F89" s="22"/>
      <c r="G89" s="36">
        <f>SUM(G90:G97)</f>
        <v>10885.5</v>
      </c>
      <c r="H89" s="36">
        <f t="shared" ref="H89:M89" si="23">SUM(H90:H97)</f>
        <v>0</v>
      </c>
      <c r="I89" s="36">
        <f t="shared" si="23"/>
        <v>0</v>
      </c>
      <c r="J89" s="36">
        <f t="shared" si="23"/>
        <v>0</v>
      </c>
      <c r="K89" s="36">
        <f t="shared" si="23"/>
        <v>10885.5</v>
      </c>
      <c r="L89" s="36">
        <f t="shared" si="23"/>
        <v>0</v>
      </c>
      <c r="M89" s="36">
        <f t="shared" si="23"/>
        <v>0</v>
      </c>
      <c r="N89" s="22"/>
    </row>
    <row r="90" ht="362" customHeight="true" spans="1:14">
      <c r="A90" s="25">
        <v>62</v>
      </c>
      <c r="B90" s="25">
        <v>1</v>
      </c>
      <c r="C90" s="25" t="s">
        <v>214</v>
      </c>
      <c r="D90" s="25" t="s">
        <v>215</v>
      </c>
      <c r="E90" s="25" t="s">
        <v>20</v>
      </c>
      <c r="F90" s="25" t="s">
        <v>216</v>
      </c>
      <c r="G90" s="37">
        <v>830</v>
      </c>
      <c r="H90" s="37"/>
      <c r="I90" s="37"/>
      <c r="J90" s="37"/>
      <c r="K90" s="37">
        <v>830</v>
      </c>
      <c r="L90" s="37"/>
      <c r="M90" s="37"/>
      <c r="N90" s="51" t="s">
        <v>217</v>
      </c>
    </row>
    <row r="91" s="10" customFormat="true" ht="217" customHeight="true" spans="1:14">
      <c r="A91" s="25">
        <v>63</v>
      </c>
      <c r="B91" s="25">
        <v>2</v>
      </c>
      <c r="C91" s="25" t="s">
        <v>218</v>
      </c>
      <c r="D91" s="25" t="s">
        <v>219</v>
      </c>
      <c r="E91" s="25" t="s">
        <v>20</v>
      </c>
      <c r="F91" s="25" t="s">
        <v>220</v>
      </c>
      <c r="G91" s="37">
        <v>599.84</v>
      </c>
      <c r="H91" s="37"/>
      <c r="I91" s="37"/>
      <c r="J91" s="37"/>
      <c r="K91" s="37">
        <v>599.84</v>
      </c>
      <c r="L91" s="37"/>
      <c r="M91" s="37"/>
      <c r="N91" s="51" t="s">
        <v>217</v>
      </c>
    </row>
    <row r="92" s="12" customFormat="true" ht="130" customHeight="true" spans="1:14">
      <c r="A92" s="25">
        <v>64</v>
      </c>
      <c r="B92" s="25">
        <v>3</v>
      </c>
      <c r="C92" s="25" t="s">
        <v>221</v>
      </c>
      <c r="D92" s="25" t="s">
        <v>215</v>
      </c>
      <c r="E92" s="25" t="s">
        <v>20</v>
      </c>
      <c r="F92" s="25" t="s">
        <v>222</v>
      </c>
      <c r="G92" s="25">
        <v>385.08</v>
      </c>
      <c r="H92" s="25"/>
      <c r="I92" s="25"/>
      <c r="J92" s="25"/>
      <c r="K92" s="25">
        <v>385.08</v>
      </c>
      <c r="L92" s="25"/>
      <c r="M92" s="25"/>
      <c r="N92" s="25" t="s">
        <v>217</v>
      </c>
    </row>
    <row r="93" s="12" customFormat="true" ht="130" customHeight="true" spans="1:14">
      <c r="A93" s="25">
        <v>65</v>
      </c>
      <c r="B93" s="25">
        <v>4</v>
      </c>
      <c r="C93" s="25" t="s">
        <v>223</v>
      </c>
      <c r="D93" s="25" t="s">
        <v>215</v>
      </c>
      <c r="E93" s="25" t="s">
        <v>20</v>
      </c>
      <c r="F93" s="25" t="s">
        <v>224</v>
      </c>
      <c r="G93" s="25">
        <v>200.97</v>
      </c>
      <c r="H93" s="25"/>
      <c r="I93" s="25"/>
      <c r="J93" s="25"/>
      <c r="K93" s="25">
        <v>200.97</v>
      </c>
      <c r="L93" s="25"/>
      <c r="M93" s="25"/>
      <c r="N93" s="25" t="s">
        <v>217</v>
      </c>
    </row>
    <row r="94" s="12" customFormat="true" ht="130" customHeight="true" spans="1:14">
      <c r="A94" s="25">
        <v>66</v>
      </c>
      <c r="B94" s="25">
        <v>5</v>
      </c>
      <c r="C94" s="25" t="s">
        <v>225</v>
      </c>
      <c r="D94" s="25" t="s">
        <v>215</v>
      </c>
      <c r="E94" s="25" t="s">
        <v>20</v>
      </c>
      <c r="F94" s="25" t="s">
        <v>226</v>
      </c>
      <c r="G94" s="25">
        <v>996.96</v>
      </c>
      <c r="H94" s="25"/>
      <c r="I94" s="25"/>
      <c r="J94" s="25"/>
      <c r="K94" s="25">
        <v>996.96</v>
      </c>
      <c r="L94" s="25"/>
      <c r="M94" s="25"/>
      <c r="N94" s="25" t="s">
        <v>217</v>
      </c>
    </row>
    <row r="95" s="12" customFormat="true" ht="357" customHeight="true" spans="1:14">
      <c r="A95" s="25">
        <v>67</v>
      </c>
      <c r="B95" s="25">
        <v>6</v>
      </c>
      <c r="C95" s="25" t="s">
        <v>227</v>
      </c>
      <c r="D95" s="25" t="s">
        <v>228</v>
      </c>
      <c r="E95" s="25" t="s">
        <v>20</v>
      </c>
      <c r="F95" s="25" t="s">
        <v>229</v>
      </c>
      <c r="G95" s="25">
        <v>559.85</v>
      </c>
      <c r="H95" s="25"/>
      <c r="I95" s="25"/>
      <c r="J95" s="25"/>
      <c r="K95" s="25">
        <v>559.85</v>
      </c>
      <c r="L95" s="25"/>
      <c r="M95" s="25"/>
      <c r="N95" s="25" t="s">
        <v>217</v>
      </c>
    </row>
    <row r="96" s="12" customFormat="true" ht="365" customHeight="true" spans="1:14">
      <c r="A96" s="25">
        <v>68</v>
      </c>
      <c r="B96" s="25">
        <v>7</v>
      </c>
      <c r="C96" s="25" t="s">
        <v>230</v>
      </c>
      <c r="D96" s="25" t="s">
        <v>231</v>
      </c>
      <c r="E96" s="25" t="s">
        <v>20</v>
      </c>
      <c r="F96" s="25" t="s">
        <v>232</v>
      </c>
      <c r="G96" s="25">
        <v>523.8</v>
      </c>
      <c r="H96" s="25"/>
      <c r="I96" s="25"/>
      <c r="J96" s="25"/>
      <c r="K96" s="25">
        <v>523.8</v>
      </c>
      <c r="L96" s="25"/>
      <c r="M96" s="25"/>
      <c r="N96" s="25" t="s">
        <v>217</v>
      </c>
    </row>
    <row r="97" s="12" customFormat="true" ht="215" customHeight="true" spans="1:14">
      <c r="A97" s="25">
        <v>69</v>
      </c>
      <c r="B97" s="25">
        <v>8</v>
      </c>
      <c r="C97" s="25" t="s">
        <v>233</v>
      </c>
      <c r="D97" s="25" t="s">
        <v>234</v>
      </c>
      <c r="E97" s="25" t="s">
        <v>20</v>
      </c>
      <c r="F97" s="25" t="s">
        <v>235</v>
      </c>
      <c r="G97" s="25">
        <v>6789</v>
      </c>
      <c r="H97" s="25"/>
      <c r="I97" s="25"/>
      <c r="J97" s="25"/>
      <c r="K97" s="25">
        <v>6789</v>
      </c>
      <c r="L97" s="25"/>
      <c r="M97" s="25"/>
      <c r="N97" s="25" t="s">
        <v>217</v>
      </c>
    </row>
    <row r="98" s="5" customFormat="true" ht="85" customHeight="true" spans="1:14">
      <c r="A98" s="22"/>
      <c r="B98" s="22"/>
      <c r="C98" s="22" t="s">
        <v>103</v>
      </c>
      <c r="D98" s="22">
        <v>1</v>
      </c>
      <c r="E98" s="22"/>
      <c r="F98" s="22"/>
      <c r="G98" s="36">
        <f t="shared" ref="G98:M98" si="24">SUM(G99)</f>
        <v>850</v>
      </c>
      <c r="H98" s="36">
        <f t="shared" si="24"/>
        <v>0</v>
      </c>
      <c r="I98" s="36">
        <f t="shared" si="24"/>
        <v>0</v>
      </c>
      <c r="J98" s="36">
        <f t="shared" si="24"/>
        <v>0</v>
      </c>
      <c r="K98" s="36">
        <f t="shared" si="24"/>
        <v>470</v>
      </c>
      <c r="L98" s="36">
        <f t="shared" si="24"/>
        <v>380</v>
      </c>
      <c r="M98" s="36">
        <f t="shared" si="24"/>
        <v>0</v>
      </c>
      <c r="N98" s="22"/>
    </row>
    <row r="99" ht="257" customHeight="true" spans="1:14">
      <c r="A99" s="25">
        <v>70</v>
      </c>
      <c r="B99" s="25">
        <v>1</v>
      </c>
      <c r="C99" s="25" t="s">
        <v>236</v>
      </c>
      <c r="D99" s="24" t="s">
        <v>237</v>
      </c>
      <c r="E99" s="24" t="s">
        <v>20</v>
      </c>
      <c r="F99" s="52" t="s">
        <v>238</v>
      </c>
      <c r="G99" s="37">
        <v>850</v>
      </c>
      <c r="H99" s="37"/>
      <c r="I99" s="37"/>
      <c r="J99" s="37"/>
      <c r="K99" s="37">
        <v>470</v>
      </c>
      <c r="L99" s="37">
        <v>380</v>
      </c>
      <c r="M99" s="37"/>
      <c r="N99" s="51" t="s">
        <v>107</v>
      </c>
    </row>
  </sheetData>
  <sheetProtection formatCells="0" formatColumns="0" formatRows="0" insertRows="0" insertColumns="0" insertHyperlinks="0" deleteColumns="0" deleteRows="0" sort="0" autoFilter="0" pivotTables="0"/>
  <mergeCells count="10">
    <mergeCell ref="A1:N1"/>
    <mergeCell ref="F2:G2"/>
    <mergeCell ref="H3:M3"/>
    <mergeCell ref="C3:C4"/>
    <mergeCell ref="D3:D4"/>
    <mergeCell ref="E3:E4"/>
    <mergeCell ref="F3:F4"/>
    <mergeCell ref="G3:G4"/>
    <mergeCell ref="N3:N4"/>
    <mergeCell ref="A3:B4"/>
  </mergeCells>
  <dataValidations count="1">
    <dataValidation allowBlank="1" showInputMessage="1" showErrorMessage="1" sqref="D5:M5 D11 F11:G11 D22 D39 D58 E63 D65 F92:G92 K92 E99 D15:D17 D19:D20 D36:D37 D67:D69 D90:D93 E58:E61 F90:F91 D3:E4 F15:G17"/>
  </dataValidations>
  <printOptions horizontalCentered="true"/>
  <pageMargins left="0.275" right="0.314583333333333" top="0.550694444444444" bottom="0.511805555555556" header="0.432638888888889" footer="0.275"/>
  <pageSetup paperSize="8" scale="32"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 WWO_wpscloud_20241121174544-e990c85573</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2020-10-30T01:40:00Z</dcterms:created>
  <dcterms:modified xsi:type="dcterms:W3CDTF">2025-02-27T14:15:16Z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9CA13E9C48304C0F92831BD34245E75F_13</vt:lpwstr>
  </property>
  <property fmtid="{D5CDD505-2E9C-101B-9397-08002B2CF9AE}" pid="4" name="KSOReadingLayout">
    <vt:bool>false</vt:bool>
  </property>
</Properties>
</file>